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10" windowWidth="19400" windowHeight="7830" activeTab="0"/>
  </bookViews>
  <sheets>
    <sheet name="様式H-2（データ出力用）" sheetId="1" r:id="rId1"/>
    <sheet name="様式H-2(チーム入力用）" sheetId="2" r:id="rId2"/>
    <sheet name="様式H-2(会員データ入力用)" sheetId="3" r:id="rId3"/>
  </sheets>
  <definedNames>
    <definedName name="_xlnm.Print_Area" localSheetId="0">'様式H-2（データ出力用）'!$B$1:$AK$51</definedName>
    <definedName name="_xlnm.Print_Area" localSheetId="2">'様式H-2(会員データ入力用)'!$A$1:$K$31</definedName>
  </definedNames>
  <calcPr fullCalcOnLoad="1" iterate="1" iterateCount="100" iterateDelta="0.001"/>
</workbook>
</file>

<file path=xl/sharedStrings.xml><?xml version="1.0" encoding="utf-8"?>
<sst xmlns="http://schemas.openxmlformats.org/spreadsheetml/2006/main" count="188" uniqueCount="41">
  <si>
    <t>№</t>
  </si>
  <si>
    <t>JBC会員番号</t>
  </si>
  <si>
    <t>氏名(ﾌﾘｶﾞﾅ)生年月日</t>
  </si>
  <si>
    <t>性別</t>
  </si>
  <si>
    <t>住所</t>
  </si>
  <si>
    <t>〒</t>
  </si>
  <si>
    <t>(新規、継続、追加申込書併用）</t>
  </si>
  <si>
    <t>生</t>
  </si>
  <si>
    <t>会員登録申請書に記載の個人情報は、競技活動および広報活動に関する業務のためにのみ利用いたします</t>
  </si>
  <si>
    <t>A-協会提出用</t>
  </si>
  <si>
    <t>№</t>
  </si>
  <si>
    <t>氏名</t>
  </si>
  <si>
    <t>フリガナ</t>
  </si>
  <si>
    <t>自宅〒</t>
  </si>
  <si>
    <t>自宅住所</t>
  </si>
  <si>
    <t>自宅TEL</t>
  </si>
  <si>
    <t>生年月日(西暦)</t>
  </si>
  <si>
    <t>B-連盟保存用</t>
  </si>
  <si>
    <t>TEL</t>
  </si>
  <si>
    <t>旧JBC№</t>
  </si>
  <si>
    <t>学校名</t>
  </si>
  <si>
    <t>所属団体名</t>
  </si>
  <si>
    <t>様式H-2</t>
  </si>
  <si>
    <t>C-学校保存用</t>
  </si>
  <si>
    <t>学　校　名</t>
  </si>
  <si>
    <t>所属
団体名</t>
  </si>
  <si>
    <t>JBC高等学校登録会員名簿</t>
  </si>
  <si>
    <t>学年</t>
  </si>
  <si>
    <t>↑
高校ID</t>
  </si>
  <si>
    <t>高校ID</t>
  </si>
  <si>
    <t>港区立総合高等学校</t>
  </si>
  <si>
    <t>東京都</t>
  </si>
  <si>
    <t>4001</t>
  </si>
  <si>
    <t>4002</t>
  </si>
  <si>
    <t>4003</t>
  </si>
  <si>
    <t>4004</t>
  </si>
  <si>
    <t>福岡第一高等学校</t>
  </si>
  <si>
    <t>自由ケ丘高等学校</t>
  </si>
  <si>
    <t>大牟田高等学校</t>
  </si>
  <si>
    <t>県立嘉穂高等学校</t>
  </si>
  <si>
    <t>福岡県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</si>
</sst>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3">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2"/>
      <color indexed="8"/>
      <name val="ＭＳ Ｐ明朝"/>
      <family val="1"/>
    </font>
    <font>
      <b/>
      <sz val="14"/>
      <color indexed="8"/>
      <name val="ＭＳ Ｐ明朝"/>
      <family val="1"/>
    </font>
    <font>
      <sz val="1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2"/>
      <color theme="1"/>
      <name val="ＭＳ Ｐ明朝"/>
      <family val="1"/>
    </font>
    <font>
      <b/>
      <sz val="14"/>
      <color theme="1"/>
      <name val="ＭＳ Ｐ明朝"/>
      <family val="1"/>
    </font>
    <font>
      <sz val="1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thin"/>
    </border>
    <border>
      <left>
        <color indexed="63"/>
      </left>
      <right style="thin"/>
      <top>
        <color indexed="63"/>
      </top>
      <bottom>
        <color indexed="63"/>
      </bottom>
    </border>
    <border>
      <left style="thin"/>
      <right style="thin"/>
      <top style="dotted"/>
      <bottom>
        <color indexed="63"/>
      </bottom>
    </border>
    <border>
      <left style="thin"/>
      <right style="thin"/>
      <top>
        <color indexed="63"/>
      </top>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76">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40" fillId="0" borderId="11" xfId="0" applyFont="1" applyBorder="1" applyAlignment="1">
      <alignment horizontal="center" vertical="center"/>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shrinkToFit="1"/>
    </xf>
    <xf numFmtId="0" fontId="39" fillId="0" borderId="17" xfId="0" applyFont="1" applyBorder="1" applyAlignment="1">
      <alignment vertical="center"/>
    </xf>
    <xf numFmtId="176" fontId="39" fillId="0" borderId="18" xfId="0" applyNumberFormat="1" applyFont="1" applyBorder="1" applyAlignment="1">
      <alignment horizontal="right" vertical="center" indent="1"/>
    </xf>
    <xf numFmtId="0" fontId="39" fillId="0" borderId="0" xfId="0" applyFont="1" applyAlignment="1">
      <alignment horizontal="center" vertical="center" wrapText="1"/>
    </xf>
    <xf numFmtId="0" fontId="0" fillId="0" borderId="11" xfId="0" applyBorder="1" applyAlignment="1">
      <alignment vertical="center"/>
    </xf>
    <xf numFmtId="0" fontId="39" fillId="0" borderId="16" xfId="0" applyFont="1" applyBorder="1" applyAlignment="1">
      <alignment horizontal="center" vertical="center"/>
    </xf>
    <xf numFmtId="0" fontId="39" fillId="0" borderId="19" xfId="0" applyFont="1" applyBorder="1" applyAlignment="1">
      <alignment horizontal="left" vertical="center" indent="1"/>
    </xf>
    <xf numFmtId="0" fontId="39" fillId="0" borderId="20" xfId="0" applyFont="1" applyBorder="1" applyAlignment="1">
      <alignment vertical="center"/>
    </xf>
    <xf numFmtId="0" fontId="39" fillId="0" borderId="21" xfId="0" applyFont="1" applyBorder="1" applyAlignment="1">
      <alignment vertical="center"/>
    </xf>
    <xf numFmtId="0" fontId="39" fillId="0" borderId="22" xfId="0" applyFont="1" applyBorder="1" applyAlignment="1">
      <alignment vertical="center"/>
    </xf>
    <xf numFmtId="0" fontId="39" fillId="0" borderId="21"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shrinkToFit="1"/>
    </xf>
    <xf numFmtId="0" fontId="39" fillId="0" borderId="23" xfId="0" applyFont="1" applyBorder="1" applyAlignment="1">
      <alignment vertical="center"/>
    </xf>
    <xf numFmtId="0" fontId="0" fillId="0" borderId="11"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176" fontId="0" fillId="0" borderId="11" xfId="0" applyNumberFormat="1" applyBorder="1" applyAlignment="1" applyProtection="1">
      <alignment vertical="center"/>
      <protection locked="0"/>
    </xf>
    <xf numFmtId="0" fontId="0" fillId="0" borderId="0" xfId="0"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4" borderId="11" xfId="0" applyFill="1" applyBorder="1" applyAlignment="1">
      <alignment vertical="center"/>
    </xf>
    <xf numFmtId="0" fontId="0" fillId="34" borderId="11" xfId="0" applyFill="1" applyBorder="1" applyAlignment="1">
      <alignment horizontal="center" vertical="center"/>
    </xf>
    <xf numFmtId="49" fontId="0" fillId="34" borderId="11" xfId="0" applyNumberFormat="1" applyFill="1" applyBorder="1" applyAlignment="1">
      <alignment horizontal="center" vertical="center"/>
    </xf>
    <xf numFmtId="49" fontId="41" fillId="35" borderId="0" xfId="0" applyNumberFormat="1" applyFont="1" applyFill="1" applyAlignment="1" applyProtection="1">
      <alignment horizontal="center" vertical="center"/>
      <protection locked="0"/>
    </xf>
    <xf numFmtId="49" fontId="0" fillId="0" borderId="11"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9" fillId="0" borderId="18" xfId="0" applyFont="1" applyBorder="1" applyAlignment="1">
      <alignment horizontal="center" vertical="center"/>
    </xf>
    <xf numFmtId="0" fontId="39" fillId="0" borderId="23" xfId="0" applyFont="1" applyBorder="1" applyAlignment="1">
      <alignment horizontal="center" vertical="center"/>
    </xf>
    <xf numFmtId="0" fontId="39" fillId="0" borderId="17" xfId="0" applyFont="1" applyBorder="1" applyAlignment="1">
      <alignment horizontal="center" vertical="center"/>
    </xf>
    <xf numFmtId="0" fontId="40" fillId="0" borderId="13" xfId="0" applyFont="1" applyBorder="1" applyAlignment="1">
      <alignment horizontal="center" vertical="center"/>
    </xf>
    <xf numFmtId="0" fontId="40"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16" xfId="0" applyFont="1" applyBorder="1" applyAlignment="1">
      <alignment horizontal="center" vertical="center"/>
    </xf>
    <xf numFmtId="0" fontId="40" fillId="0" borderId="25" xfId="0" applyFont="1" applyBorder="1" applyAlignment="1">
      <alignment horizontal="left" vertical="center" indent="1"/>
    </xf>
    <xf numFmtId="0" fontId="40" fillId="0" borderId="26" xfId="0" applyFont="1" applyBorder="1" applyAlignment="1">
      <alignment horizontal="left" vertical="center" indent="1"/>
    </xf>
    <xf numFmtId="0" fontId="39" fillId="0" borderId="11" xfId="0" applyFont="1" applyBorder="1" applyAlignment="1">
      <alignment horizontal="center" vertical="center"/>
    </xf>
    <xf numFmtId="0" fontId="39" fillId="0" borderId="0" xfId="0" applyFont="1" applyBorder="1" applyAlignment="1">
      <alignment horizontal="left"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39" fillId="0" borderId="27" xfId="0" applyFont="1" applyBorder="1" applyAlignment="1">
      <alignment horizontal="center"/>
    </xf>
    <xf numFmtId="0" fontId="39" fillId="0" borderId="13" xfId="0" applyFont="1" applyBorder="1" applyAlignment="1">
      <alignment horizontal="center"/>
    </xf>
    <xf numFmtId="0" fontId="39" fillId="0" borderId="28" xfId="0" applyFont="1" applyBorder="1" applyAlignment="1">
      <alignment horizontal="center" vertical="center"/>
    </xf>
    <xf numFmtId="0" fontId="39" fillId="0" borderId="15" xfId="0" applyFont="1" applyBorder="1" applyAlignment="1">
      <alignment horizontal="center" vertical="center"/>
    </xf>
    <xf numFmtId="0" fontId="40" fillId="0" borderId="10"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10" xfId="0" applyFont="1" applyBorder="1" applyAlignment="1">
      <alignment horizontal="left" vertical="center" indent="1"/>
    </xf>
    <xf numFmtId="0" fontId="40" fillId="0" borderId="29" xfId="0" applyFont="1" applyBorder="1" applyAlignment="1">
      <alignment horizontal="left" vertical="center" indent="1"/>
    </xf>
    <xf numFmtId="0" fontId="40" fillId="0" borderId="30" xfId="0" applyFont="1" applyBorder="1" applyAlignment="1">
      <alignment horizontal="left" vertical="center" indent="1"/>
    </xf>
    <xf numFmtId="0" fontId="39" fillId="0" borderId="10" xfId="0" applyFont="1" applyBorder="1" applyAlignment="1">
      <alignment horizontal="center" vertical="center"/>
    </xf>
    <xf numFmtId="0" fontId="39" fillId="0" borderId="30" xfId="0" applyFont="1" applyBorder="1" applyAlignment="1">
      <alignment horizontal="center" vertical="center"/>
    </xf>
    <xf numFmtId="0" fontId="39" fillId="0" borderId="29" xfId="0" applyFont="1" applyBorder="1" applyAlignment="1">
      <alignment horizontal="center" vertical="center"/>
    </xf>
    <xf numFmtId="0" fontId="39" fillId="0" borderId="16" xfId="0" applyFont="1" applyFill="1" applyBorder="1" applyAlignment="1" applyProtection="1">
      <alignment horizontal="center" vertical="center"/>
      <protection locked="0"/>
    </xf>
    <xf numFmtId="0" fontId="39" fillId="0" borderId="14" xfId="0" applyFont="1" applyFill="1" applyBorder="1" applyAlignment="1" applyProtection="1">
      <alignment horizontal="center" vertical="center"/>
      <protection locked="0"/>
    </xf>
    <xf numFmtId="0" fontId="39" fillId="0" borderId="31" xfId="0" applyFont="1" applyBorder="1" applyAlignment="1">
      <alignment horizontal="left" vertical="center"/>
    </xf>
    <xf numFmtId="0" fontId="39" fillId="0" borderId="32" xfId="0" applyFont="1" applyBorder="1" applyAlignment="1">
      <alignment horizontal="left" vertical="center"/>
    </xf>
    <xf numFmtId="0" fontId="39" fillId="0" borderId="16" xfId="0" applyFont="1" applyBorder="1" applyAlignment="1">
      <alignment horizontal="center" vertical="center"/>
    </xf>
    <xf numFmtId="0" fontId="39" fillId="0" borderId="14" xfId="0" applyFont="1" applyBorder="1" applyAlignment="1">
      <alignment horizontal="center" vertical="center"/>
    </xf>
    <xf numFmtId="0" fontId="40" fillId="0" borderId="19" xfId="0" applyFont="1" applyBorder="1" applyAlignment="1">
      <alignment horizontal="center" vertical="center"/>
    </xf>
    <xf numFmtId="0" fontId="40" fillId="0" borderId="33" xfId="0" applyFont="1" applyBorder="1" applyAlignment="1">
      <alignment horizontal="center" vertical="center"/>
    </xf>
    <xf numFmtId="0" fontId="40" fillId="0" borderId="26" xfId="0" applyFont="1" applyBorder="1" applyAlignment="1">
      <alignment horizontal="center" vertical="center"/>
    </xf>
    <xf numFmtId="0" fontId="39" fillId="0" borderId="34" xfId="0" applyFont="1" applyBorder="1" applyAlignment="1">
      <alignment vertical="center"/>
    </xf>
    <xf numFmtId="0" fontId="39" fillId="0" borderId="35" xfId="0" applyFont="1" applyBorder="1" applyAlignment="1">
      <alignment vertical="center"/>
    </xf>
    <xf numFmtId="0" fontId="39" fillId="0" borderId="36"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2:AJ50"/>
  <sheetViews>
    <sheetView showZeros="0" tabSelected="1" view="pageBreakPreview" zoomScale="60" zoomScalePageLayoutView="0" workbookViewId="0" topLeftCell="A1">
      <selection activeCell="F18" sqref="F18:F19"/>
    </sheetView>
  </sheetViews>
  <sheetFormatPr defaultColWidth="9.00390625" defaultRowHeight="15.75"/>
  <cols>
    <col min="1" max="1" width="9.00390625" style="1" customWidth="1"/>
    <col min="2" max="2" width="0.6171875" style="1" customWidth="1"/>
    <col min="3" max="3" width="3.00390625" style="1" customWidth="1"/>
    <col min="4" max="4" width="7.50390625" style="1" customWidth="1"/>
    <col min="5" max="5" width="7.875" style="1" customWidth="1"/>
    <col min="6" max="6" width="21.25390625" style="1" customWidth="1"/>
    <col min="7" max="8" width="4.375" style="1" customWidth="1"/>
    <col min="9" max="9" width="3.625" style="1" customWidth="1"/>
    <col min="10" max="10" width="5.625" style="1" customWidth="1"/>
    <col min="11" max="11" width="6.25390625" style="1" customWidth="1"/>
    <col min="12" max="12" width="12.50390625" style="1" customWidth="1"/>
    <col min="13" max="14" width="0.6171875" style="1" customWidth="1"/>
    <col min="15" max="15" width="3.00390625" style="1" customWidth="1"/>
    <col min="16" max="16" width="7.50390625" style="1" customWidth="1"/>
    <col min="17" max="17" width="7.875" style="1" customWidth="1"/>
    <col min="18" max="18" width="21.25390625" style="1" customWidth="1"/>
    <col min="19" max="20" width="4.375" style="1" customWidth="1"/>
    <col min="21" max="21" width="3.625" style="1" customWidth="1"/>
    <col min="22" max="22" width="5.625" style="1" customWidth="1"/>
    <col min="23" max="23" width="6.25390625" style="1" customWidth="1"/>
    <col min="24" max="24" width="12.50390625" style="1" customWidth="1"/>
    <col min="25" max="26" width="0.6171875" style="1" customWidth="1"/>
    <col min="27" max="27" width="3.00390625" style="1" customWidth="1"/>
    <col min="28" max="28" width="7.50390625" style="1" customWidth="1"/>
    <col min="29" max="29" width="7.875" style="1" customWidth="1"/>
    <col min="30" max="30" width="21.25390625" style="1" customWidth="1"/>
    <col min="31" max="32" width="4.375" style="1" customWidth="1"/>
    <col min="33" max="33" width="3.625" style="1" customWidth="1"/>
    <col min="34" max="34" width="5.625" style="1" customWidth="1"/>
    <col min="35" max="35" width="6.25390625" style="1" customWidth="1"/>
    <col min="36" max="36" width="12.50390625" style="1" customWidth="1"/>
    <col min="37" max="37" width="0.6171875" style="1" customWidth="1"/>
    <col min="38" max="16384" width="9.00390625" style="1" customWidth="1"/>
  </cols>
  <sheetData>
    <row r="1" ht="3.75" customHeight="1"/>
    <row r="2" spans="3:29" ht="15" customHeight="1">
      <c r="C2" s="47" t="s">
        <v>22</v>
      </c>
      <c r="D2" s="47"/>
      <c r="E2" s="2"/>
      <c r="O2" s="47" t="s">
        <v>22</v>
      </c>
      <c r="P2" s="47"/>
      <c r="Q2" s="2"/>
      <c r="AA2" s="47" t="s">
        <v>22</v>
      </c>
      <c r="AB2" s="47"/>
      <c r="AC2" s="2"/>
    </row>
    <row r="3" spans="3:29" ht="15" customHeight="1">
      <c r="C3" s="48" t="s">
        <v>9</v>
      </c>
      <c r="D3" s="48"/>
      <c r="E3" s="48"/>
      <c r="O3" s="48" t="s">
        <v>17</v>
      </c>
      <c r="P3" s="48"/>
      <c r="Q3" s="48"/>
      <c r="AA3" s="48" t="s">
        <v>23</v>
      </c>
      <c r="AB3" s="48"/>
      <c r="AC3" s="48"/>
    </row>
    <row r="4" ht="15" customHeight="1"/>
    <row r="5" spans="1:36" ht="45" customHeight="1">
      <c r="A5" s="34"/>
      <c r="C5" s="49" t="s">
        <v>26</v>
      </c>
      <c r="D5" s="49"/>
      <c r="E5" s="49"/>
      <c r="F5" s="50"/>
      <c r="G5" s="51" t="s">
        <v>6</v>
      </c>
      <c r="H5" s="51"/>
      <c r="I5" s="51"/>
      <c r="J5" s="51"/>
      <c r="K5" s="51"/>
      <c r="L5" s="52"/>
      <c r="O5" s="49" t="s">
        <v>26</v>
      </c>
      <c r="P5" s="49"/>
      <c r="Q5" s="49"/>
      <c r="R5" s="50"/>
      <c r="S5" s="51" t="s">
        <v>6</v>
      </c>
      <c r="T5" s="51"/>
      <c r="U5" s="51"/>
      <c r="V5" s="51"/>
      <c r="W5" s="51"/>
      <c r="X5" s="52"/>
      <c r="AA5" s="49" t="s">
        <v>26</v>
      </c>
      <c r="AB5" s="49"/>
      <c r="AC5" s="49"/>
      <c r="AD5" s="50"/>
      <c r="AE5" s="51" t="s">
        <v>6</v>
      </c>
      <c r="AF5" s="51"/>
      <c r="AG5" s="51"/>
      <c r="AH5" s="51"/>
      <c r="AI5" s="51"/>
      <c r="AJ5" s="52"/>
    </row>
    <row r="6" spans="3:36" ht="7.5" customHeight="1">
      <c r="C6" s="49"/>
      <c r="D6" s="49"/>
      <c r="E6" s="49"/>
      <c r="F6" s="50"/>
      <c r="G6" s="53"/>
      <c r="H6" s="53"/>
      <c r="I6" s="53"/>
      <c r="J6" s="53"/>
      <c r="K6" s="53"/>
      <c r="L6" s="54"/>
      <c r="O6" s="49"/>
      <c r="P6" s="49"/>
      <c r="Q6" s="49"/>
      <c r="R6" s="50"/>
      <c r="S6" s="53"/>
      <c r="T6" s="53"/>
      <c r="U6" s="53"/>
      <c r="V6" s="53"/>
      <c r="W6" s="53"/>
      <c r="X6" s="54"/>
      <c r="AA6" s="49"/>
      <c r="AB6" s="49"/>
      <c r="AC6" s="49"/>
      <c r="AD6" s="50"/>
      <c r="AE6" s="53"/>
      <c r="AF6" s="53"/>
      <c r="AG6" s="53"/>
      <c r="AH6" s="53"/>
      <c r="AI6" s="53"/>
      <c r="AJ6" s="54"/>
    </row>
    <row r="7" spans="1:36" ht="45" customHeight="1">
      <c r="A7" s="14" t="s">
        <v>28</v>
      </c>
      <c r="C7" s="55" t="s">
        <v>24</v>
      </c>
      <c r="D7" s="56"/>
      <c r="E7" s="57"/>
      <c r="F7" s="58">
        <f>IF(A5="","",VLOOKUP(A5,'様式H-2(チーム入力用）'!$A$3:$C$22,2,FALSE))</f>
      </c>
      <c r="G7" s="59"/>
      <c r="H7" s="59"/>
      <c r="I7" s="59"/>
      <c r="J7" s="60"/>
      <c r="K7" s="22" t="s">
        <v>25</v>
      </c>
      <c r="L7" s="4">
        <f>IF(A5="","",VLOOKUP(A5,'様式H-2(チーム入力用）'!$A$3:$C$22,3,FALSE))</f>
      </c>
      <c r="O7" s="55" t="s">
        <v>24</v>
      </c>
      <c r="P7" s="56"/>
      <c r="Q7" s="57"/>
      <c r="R7" s="58">
        <f>F7</f>
      </c>
      <c r="S7" s="59"/>
      <c r="T7" s="59"/>
      <c r="U7" s="59"/>
      <c r="V7" s="60"/>
      <c r="W7" s="22" t="s">
        <v>25</v>
      </c>
      <c r="X7" s="4">
        <f>L7</f>
      </c>
      <c r="AA7" s="55" t="s">
        <v>24</v>
      </c>
      <c r="AB7" s="56"/>
      <c r="AC7" s="57"/>
      <c r="AD7" s="58">
        <f>F7</f>
      </c>
      <c r="AE7" s="59"/>
      <c r="AF7" s="59"/>
      <c r="AG7" s="59"/>
      <c r="AH7" s="60"/>
      <c r="AI7" s="22" t="s">
        <v>25</v>
      </c>
      <c r="AJ7" s="4">
        <f>L7</f>
      </c>
    </row>
    <row r="8" spans="3:36" ht="15" customHeight="1">
      <c r="C8" s="3" t="s">
        <v>0</v>
      </c>
      <c r="D8" s="61" t="s">
        <v>1</v>
      </c>
      <c r="E8" s="62"/>
      <c r="F8" s="10" t="s">
        <v>2</v>
      </c>
      <c r="G8" s="11" t="s">
        <v>3</v>
      </c>
      <c r="H8" s="23" t="s">
        <v>27</v>
      </c>
      <c r="I8" s="61" t="s">
        <v>4</v>
      </c>
      <c r="J8" s="63"/>
      <c r="K8" s="63"/>
      <c r="L8" s="62"/>
      <c r="O8" s="3" t="s">
        <v>0</v>
      </c>
      <c r="P8" s="61" t="s">
        <v>1</v>
      </c>
      <c r="Q8" s="62"/>
      <c r="R8" s="10" t="s">
        <v>2</v>
      </c>
      <c r="S8" s="11" t="s">
        <v>3</v>
      </c>
      <c r="T8" s="23" t="s">
        <v>27</v>
      </c>
      <c r="U8" s="61" t="s">
        <v>4</v>
      </c>
      <c r="V8" s="63"/>
      <c r="W8" s="63"/>
      <c r="X8" s="62"/>
      <c r="AA8" s="3" t="s">
        <v>0</v>
      </c>
      <c r="AB8" s="61" t="s">
        <v>1</v>
      </c>
      <c r="AC8" s="62"/>
      <c r="AD8" s="10" t="s">
        <v>2</v>
      </c>
      <c r="AE8" s="11" t="s">
        <v>3</v>
      </c>
      <c r="AF8" s="23" t="s">
        <v>27</v>
      </c>
      <c r="AG8" s="61" t="s">
        <v>4</v>
      </c>
      <c r="AH8" s="63"/>
      <c r="AI8" s="63"/>
      <c r="AJ8" s="62"/>
    </row>
    <row r="9" spans="3:36" ht="15" customHeight="1">
      <c r="C9" s="64">
        <v>1</v>
      </c>
      <c r="D9" s="5"/>
      <c r="E9" s="6"/>
      <c r="F9" s="17">
        <f>IF(C9="","",VLOOKUP(C9,'様式H-2(会員データ入力用)'!$A$2:$K$31,4,FALSE))</f>
        <v>0</v>
      </c>
      <c r="G9" s="41">
        <f>IF(C9="","",VLOOKUP(C9,'様式H-2(会員データ入力用)'!$A$2:$K$31,6,FALSE))</f>
        <v>0</v>
      </c>
      <c r="H9" s="70">
        <f>IF(C9="","",VLOOKUP(C9,'様式H-2(会員データ入力用)'!$A$2:$K$31,7,FALSE))</f>
        <v>0</v>
      </c>
      <c r="I9" s="9" t="s">
        <v>5</v>
      </c>
      <c r="J9" s="66">
        <f>IF(C9="","",VLOOKUP(C9,'様式H-2(会員データ入力用)'!$A$2:$K$31,8,FALSE))</f>
        <v>0</v>
      </c>
      <c r="K9" s="66"/>
      <c r="L9" s="67"/>
      <c r="O9" s="68">
        <f>C9</f>
        <v>1</v>
      </c>
      <c r="P9" s="5"/>
      <c r="Q9" s="6"/>
      <c r="R9" s="17">
        <f>F9</f>
        <v>0</v>
      </c>
      <c r="S9" s="41">
        <f>G9</f>
        <v>0</v>
      </c>
      <c r="T9" s="70">
        <f>H9</f>
        <v>0</v>
      </c>
      <c r="U9" s="9" t="s">
        <v>5</v>
      </c>
      <c r="V9" s="66">
        <f>J9</f>
        <v>0</v>
      </c>
      <c r="W9" s="66"/>
      <c r="X9" s="67"/>
      <c r="AA9" s="68">
        <f>C9</f>
        <v>1</v>
      </c>
      <c r="AB9" s="5"/>
      <c r="AC9" s="6"/>
      <c r="AD9" s="17">
        <f>R9</f>
        <v>0</v>
      </c>
      <c r="AE9" s="41">
        <f>S9</f>
        <v>0</v>
      </c>
      <c r="AF9" s="70">
        <f>H9</f>
        <v>0</v>
      </c>
      <c r="AG9" s="9" t="s">
        <v>5</v>
      </c>
      <c r="AH9" s="66">
        <f>V9</f>
        <v>0</v>
      </c>
      <c r="AI9" s="66"/>
      <c r="AJ9" s="67"/>
    </row>
    <row r="10" spans="3:36" ht="15" customHeight="1">
      <c r="C10" s="64"/>
      <c r="D10" s="44">
        <f>IF(C9="","",VLOOKUP(C9,'様式H-2(会員データ入力用)'!$A$2:$K$31,2,FALSE))</f>
        <v>0</v>
      </c>
      <c r="E10" s="42"/>
      <c r="F10" s="45">
        <f>IF(C9="","",VLOOKUP(C9,'様式H-2(会員データ入力用)'!$A$2:$K$31,3,FALSE))</f>
        <v>0</v>
      </c>
      <c r="G10" s="42"/>
      <c r="H10" s="71"/>
      <c r="I10" s="73">
        <f>IF(C9="","",VLOOKUP(C9,'様式H-2(会員データ入力用)'!$A$2:$K$31,9,FALSE))</f>
        <v>0</v>
      </c>
      <c r="J10" s="74"/>
      <c r="K10" s="74"/>
      <c r="L10" s="75"/>
      <c r="O10" s="68"/>
      <c r="P10" s="44">
        <f>D10</f>
        <v>0</v>
      </c>
      <c r="Q10" s="42"/>
      <c r="R10" s="45">
        <f>F10</f>
        <v>0</v>
      </c>
      <c r="S10" s="42"/>
      <c r="T10" s="71"/>
      <c r="U10" s="73">
        <f>I10</f>
        <v>0</v>
      </c>
      <c r="V10" s="74"/>
      <c r="W10" s="74"/>
      <c r="X10" s="75"/>
      <c r="AA10" s="68"/>
      <c r="AB10" s="44">
        <f>P10</f>
        <v>0</v>
      </c>
      <c r="AC10" s="42"/>
      <c r="AD10" s="45">
        <f>R10</f>
        <v>0</v>
      </c>
      <c r="AE10" s="42"/>
      <c r="AF10" s="71"/>
      <c r="AG10" s="73">
        <f>U10</f>
        <v>0</v>
      </c>
      <c r="AH10" s="74"/>
      <c r="AI10" s="74"/>
      <c r="AJ10" s="75"/>
    </row>
    <row r="11" spans="3:36" ht="15" customHeight="1">
      <c r="C11" s="64"/>
      <c r="D11" s="44"/>
      <c r="E11" s="42"/>
      <c r="F11" s="46"/>
      <c r="G11" s="43"/>
      <c r="H11" s="72"/>
      <c r="I11" s="18"/>
      <c r="J11" s="19"/>
      <c r="K11" s="21" t="s">
        <v>18</v>
      </c>
      <c r="L11" s="20">
        <f>IF(C9="","",VLOOKUP(C9,'様式H-2(会員データ入力用)'!$A$2:$K$31,10,FALSE))</f>
        <v>0</v>
      </c>
      <c r="O11" s="68"/>
      <c r="P11" s="44"/>
      <c r="Q11" s="42"/>
      <c r="R11" s="46"/>
      <c r="S11" s="43"/>
      <c r="T11" s="72"/>
      <c r="U11" s="18"/>
      <c r="V11" s="19"/>
      <c r="W11" s="21" t="s">
        <v>18</v>
      </c>
      <c r="X11" s="20">
        <f>L11</f>
        <v>0</v>
      </c>
      <c r="AA11" s="68"/>
      <c r="AB11" s="44"/>
      <c r="AC11" s="42"/>
      <c r="AD11" s="46"/>
      <c r="AE11" s="43"/>
      <c r="AF11" s="72"/>
      <c r="AG11" s="18"/>
      <c r="AH11" s="19"/>
      <c r="AI11" s="21" t="s">
        <v>18</v>
      </c>
      <c r="AJ11" s="20">
        <f>X11</f>
        <v>0</v>
      </c>
    </row>
    <row r="12" spans="3:36" ht="15" customHeight="1">
      <c r="C12" s="65"/>
      <c r="D12" s="7"/>
      <c r="E12" s="8"/>
      <c r="F12" s="13">
        <f>IF(C9="","",VLOOKUP(C9,'様式H-2(会員データ入力用)'!$A$2:$K$31,5,FALSE))</f>
        <v>0</v>
      </c>
      <c r="G12" s="12" t="s">
        <v>7</v>
      </c>
      <c r="H12" s="24"/>
      <c r="I12" s="38" t="s">
        <v>19</v>
      </c>
      <c r="J12" s="39"/>
      <c r="K12" s="39">
        <f>IF(C9="","",VLOOKUP(C9,'様式H-2(会員データ入力用)'!$A$2:$K$31,11,FALSE))</f>
        <v>0</v>
      </c>
      <c r="L12" s="40"/>
      <c r="O12" s="69"/>
      <c r="P12" s="7"/>
      <c r="Q12" s="8"/>
      <c r="R12" s="13">
        <f>F12</f>
        <v>0</v>
      </c>
      <c r="S12" s="12" t="s">
        <v>7</v>
      </c>
      <c r="T12" s="24"/>
      <c r="U12" s="38" t="s">
        <v>19</v>
      </c>
      <c r="V12" s="39"/>
      <c r="W12" s="39">
        <f>K12</f>
        <v>0</v>
      </c>
      <c r="X12" s="40"/>
      <c r="AA12" s="69"/>
      <c r="AB12" s="7"/>
      <c r="AC12" s="8"/>
      <c r="AD12" s="13">
        <f>R12</f>
        <v>0</v>
      </c>
      <c r="AE12" s="12" t="s">
        <v>7</v>
      </c>
      <c r="AF12" s="24"/>
      <c r="AG12" s="38" t="s">
        <v>19</v>
      </c>
      <c r="AH12" s="39"/>
      <c r="AI12" s="39">
        <f>W12</f>
        <v>0</v>
      </c>
      <c r="AJ12" s="40"/>
    </row>
    <row r="13" spans="3:36" ht="15" customHeight="1">
      <c r="C13" s="64">
        <v>2</v>
      </c>
      <c r="D13" s="5"/>
      <c r="E13" s="6"/>
      <c r="F13" s="17">
        <f>IF(C13="","",VLOOKUP(C13,'様式H-2(会員データ入力用)'!$A$2:$K$31,4,FALSE))</f>
        <v>0</v>
      </c>
      <c r="G13" s="41">
        <f>IF(C13="","",VLOOKUP(C13,'様式H-2(会員データ入力用)'!$A$2:$K$31,6,FALSE))</f>
        <v>0</v>
      </c>
      <c r="H13" s="70">
        <f>IF(C13="","",VLOOKUP(C13,'様式H-2(会員データ入力用)'!$A$2:$K$31,7,FALSE))</f>
        <v>0</v>
      </c>
      <c r="I13" s="16" t="s">
        <v>5</v>
      </c>
      <c r="J13" s="66">
        <f>IF(C13="","",VLOOKUP(C13,'様式H-2(会員データ入力用)'!$A$2:$K$31,8,FALSE))</f>
        <v>0</v>
      </c>
      <c r="K13" s="66"/>
      <c r="L13" s="67"/>
      <c r="O13" s="68">
        <f>C13</f>
        <v>2</v>
      </c>
      <c r="P13" s="5"/>
      <c r="Q13" s="6"/>
      <c r="R13" s="17">
        <f>F13</f>
        <v>0</v>
      </c>
      <c r="S13" s="41">
        <f>G13</f>
        <v>0</v>
      </c>
      <c r="T13" s="70">
        <f>H13</f>
        <v>0</v>
      </c>
      <c r="U13" s="9" t="s">
        <v>5</v>
      </c>
      <c r="V13" s="66">
        <f>J13</f>
        <v>0</v>
      </c>
      <c r="W13" s="66"/>
      <c r="X13" s="67"/>
      <c r="AA13" s="68">
        <f>C13</f>
        <v>2</v>
      </c>
      <c r="AB13" s="5"/>
      <c r="AC13" s="6"/>
      <c r="AD13" s="17">
        <f>R13</f>
        <v>0</v>
      </c>
      <c r="AE13" s="41">
        <f>S13</f>
        <v>0</v>
      </c>
      <c r="AF13" s="70">
        <f>H13</f>
        <v>0</v>
      </c>
      <c r="AG13" s="9" t="s">
        <v>5</v>
      </c>
      <c r="AH13" s="66">
        <f>V13</f>
        <v>0</v>
      </c>
      <c r="AI13" s="66"/>
      <c r="AJ13" s="67"/>
    </row>
    <row r="14" spans="3:36" ht="15" customHeight="1">
      <c r="C14" s="64"/>
      <c r="D14" s="44">
        <f>IF(C13="","",VLOOKUP(C13,'様式H-2(会員データ入力用)'!$A$2:$K$31,2,FALSE))</f>
        <v>0</v>
      </c>
      <c r="E14" s="42"/>
      <c r="F14" s="45">
        <f>IF(C13="","",VLOOKUP(C13,'様式H-2(会員データ入力用)'!$A$2:$K$31,3,FALSE))</f>
        <v>0</v>
      </c>
      <c r="G14" s="42"/>
      <c r="H14" s="71"/>
      <c r="I14" s="73">
        <f>IF(C13="","",VLOOKUP(C13,'様式H-2(会員データ入力用)'!$A$2:$K$31,9,FALSE))</f>
        <v>0</v>
      </c>
      <c r="J14" s="74"/>
      <c r="K14" s="74"/>
      <c r="L14" s="75"/>
      <c r="O14" s="68"/>
      <c r="P14" s="44">
        <f>D14</f>
        <v>0</v>
      </c>
      <c r="Q14" s="42"/>
      <c r="R14" s="45">
        <f>F14</f>
        <v>0</v>
      </c>
      <c r="S14" s="42"/>
      <c r="T14" s="71"/>
      <c r="U14" s="73">
        <f>I14</f>
        <v>0</v>
      </c>
      <c r="V14" s="74"/>
      <c r="W14" s="74"/>
      <c r="X14" s="75"/>
      <c r="AA14" s="68"/>
      <c r="AB14" s="44">
        <f>P14</f>
        <v>0</v>
      </c>
      <c r="AC14" s="42"/>
      <c r="AD14" s="45">
        <f>R14</f>
        <v>0</v>
      </c>
      <c r="AE14" s="42"/>
      <c r="AF14" s="71"/>
      <c r="AG14" s="73">
        <f>U14</f>
        <v>0</v>
      </c>
      <c r="AH14" s="74"/>
      <c r="AI14" s="74"/>
      <c r="AJ14" s="75"/>
    </row>
    <row r="15" spans="3:36" ht="15" customHeight="1">
      <c r="C15" s="64"/>
      <c r="D15" s="44"/>
      <c r="E15" s="42"/>
      <c r="F15" s="46"/>
      <c r="G15" s="43"/>
      <c r="H15" s="72"/>
      <c r="I15" s="18"/>
      <c r="J15" s="19"/>
      <c r="K15" s="21" t="s">
        <v>18</v>
      </c>
      <c r="L15" s="20">
        <f>IF(C13="","",VLOOKUP(C13,'様式H-2(会員データ入力用)'!$A$2:$K$31,10,FALSE))</f>
        <v>0</v>
      </c>
      <c r="O15" s="68"/>
      <c r="P15" s="44"/>
      <c r="Q15" s="42"/>
      <c r="R15" s="46"/>
      <c r="S15" s="43"/>
      <c r="T15" s="72"/>
      <c r="U15" s="18"/>
      <c r="V15" s="19"/>
      <c r="W15" s="21" t="s">
        <v>18</v>
      </c>
      <c r="X15" s="20">
        <f>L15</f>
        <v>0</v>
      </c>
      <c r="AA15" s="68"/>
      <c r="AB15" s="44"/>
      <c r="AC15" s="42"/>
      <c r="AD15" s="46"/>
      <c r="AE15" s="43"/>
      <c r="AF15" s="72"/>
      <c r="AG15" s="18"/>
      <c r="AH15" s="19"/>
      <c r="AI15" s="21" t="s">
        <v>18</v>
      </c>
      <c r="AJ15" s="20">
        <f>X15</f>
        <v>0</v>
      </c>
    </row>
    <row r="16" spans="3:36" ht="15" customHeight="1">
      <c r="C16" s="65"/>
      <c r="D16" s="7"/>
      <c r="E16" s="8"/>
      <c r="F16" s="13">
        <f>IF(C13="","",VLOOKUP(C13,'様式H-2(会員データ入力用)'!$A$2:$K$31,5,FALSE))</f>
        <v>0</v>
      </c>
      <c r="G16" s="12" t="s">
        <v>7</v>
      </c>
      <c r="H16" s="24"/>
      <c r="I16" s="38" t="s">
        <v>19</v>
      </c>
      <c r="J16" s="39"/>
      <c r="K16" s="39">
        <f>IF(C13="","",VLOOKUP(C13,'様式H-2(会員データ入力用)'!$A$2:$K$31,11,FALSE))</f>
        <v>0</v>
      </c>
      <c r="L16" s="40"/>
      <c r="O16" s="69"/>
      <c r="P16" s="7"/>
      <c r="Q16" s="8"/>
      <c r="R16" s="13">
        <f>F16</f>
        <v>0</v>
      </c>
      <c r="S16" s="12" t="s">
        <v>7</v>
      </c>
      <c r="T16" s="24"/>
      <c r="U16" s="38" t="s">
        <v>19</v>
      </c>
      <c r="V16" s="39"/>
      <c r="W16" s="39">
        <f>K16</f>
        <v>0</v>
      </c>
      <c r="X16" s="40"/>
      <c r="AA16" s="69"/>
      <c r="AB16" s="7"/>
      <c r="AC16" s="8"/>
      <c r="AD16" s="13">
        <f>R16</f>
        <v>0</v>
      </c>
      <c r="AE16" s="12" t="s">
        <v>7</v>
      </c>
      <c r="AF16" s="24"/>
      <c r="AG16" s="38" t="s">
        <v>19</v>
      </c>
      <c r="AH16" s="39"/>
      <c r="AI16" s="39">
        <f>W16</f>
        <v>0</v>
      </c>
      <c r="AJ16" s="40"/>
    </row>
    <row r="17" spans="3:36" ht="15" customHeight="1">
      <c r="C17" s="64">
        <v>3</v>
      </c>
      <c r="D17" s="5"/>
      <c r="E17" s="6"/>
      <c r="F17" s="17">
        <f>IF(C17="","",VLOOKUP(C17,'様式H-2(会員データ入力用)'!$A$2:$K$31,4,FALSE))</f>
        <v>0</v>
      </c>
      <c r="G17" s="41">
        <f>IF(C17="","",VLOOKUP(C17,'様式H-2(会員データ入力用)'!$A$2:$K$31,6,FALSE))</f>
        <v>0</v>
      </c>
      <c r="H17" s="70">
        <f>IF(C17="","",VLOOKUP(C17,'様式H-2(会員データ入力用)'!$A$2:$K$31,7,FALSE))</f>
        <v>0</v>
      </c>
      <c r="I17" s="16" t="s">
        <v>5</v>
      </c>
      <c r="J17" s="66">
        <f>IF(C17="","",VLOOKUP(C17,'様式H-2(会員データ入力用)'!$A$2:$K$31,8,FALSE))</f>
        <v>0</v>
      </c>
      <c r="K17" s="66"/>
      <c r="L17" s="67"/>
      <c r="O17" s="68">
        <f>C17</f>
        <v>3</v>
      </c>
      <c r="P17" s="5"/>
      <c r="Q17" s="6"/>
      <c r="R17" s="17">
        <f>F17</f>
        <v>0</v>
      </c>
      <c r="S17" s="41">
        <f>G17</f>
        <v>0</v>
      </c>
      <c r="T17" s="70">
        <f>H17</f>
        <v>0</v>
      </c>
      <c r="U17" s="9" t="s">
        <v>5</v>
      </c>
      <c r="V17" s="66">
        <f>J17</f>
        <v>0</v>
      </c>
      <c r="W17" s="66"/>
      <c r="X17" s="67"/>
      <c r="AA17" s="68">
        <f>C17</f>
        <v>3</v>
      </c>
      <c r="AB17" s="5"/>
      <c r="AC17" s="6"/>
      <c r="AD17" s="17">
        <f>R17</f>
        <v>0</v>
      </c>
      <c r="AE17" s="41">
        <f>S17</f>
        <v>0</v>
      </c>
      <c r="AF17" s="70">
        <f>H17</f>
        <v>0</v>
      </c>
      <c r="AG17" s="9" t="s">
        <v>5</v>
      </c>
      <c r="AH17" s="66">
        <f>V17</f>
        <v>0</v>
      </c>
      <c r="AI17" s="66"/>
      <c r="AJ17" s="67"/>
    </row>
    <row r="18" spans="3:36" ht="15" customHeight="1">
      <c r="C18" s="64"/>
      <c r="D18" s="44">
        <f>IF(C17="","",VLOOKUP(C17,'様式H-2(会員データ入力用)'!$A$2:$K$31,2,FALSE))</f>
        <v>0</v>
      </c>
      <c r="E18" s="42"/>
      <c r="F18" s="45">
        <f>IF(C17="","",VLOOKUP(C17,'様式H-2(会員データ入力用)'!$A$2:$K$31,3,FALSE))</f>
        <v>0</v>
      </c>
      <c r="G18" s="42"/>
      <c r="H18" s="71"/>
      <c r="I18" s="73">
        <f>IF(C17="","",VLOOKUP(C17,'様式H-2(会員データ入力用)'!$A$2:$K$31,9,FALSE))</f>
        <v>0</v>
      </c>
      <c r="J18" s="74"/>
      <c r="K18" s="74"/>
      <c r="L18" s="75"/>
      <c r="O18" s="68"/>
      <c r="P18" s="44">
        <f>D18</f>
        <v>0</v>
      </c>
      <c r="Q18" s="42"/>
      <c r="R18" s="45">
        <f>F18</f>
        <v>0</v>
      </c>
      <c r="S18" s="42"/>
      <c r="T18" s="71"/>
      <c r="U18" s="73">
        <f>I18</f>
        <v>0</v>
      </c>
      <c r="V18" s="74"/>
      <c r="W18" s="74"/>
      <c r="X18" s="75"/>
      <c r="AA18" s="68"/>
      <c r="AB18" s="44">
        <f>P18</f>
        <v>0</v>
      </c>
      <c r="AC18" s="42"/>
      <c r="AD18" s="45">
        <f>R18</f>
        <v>0</v>
      </c>
      <c r="AE18" s="42"/>
      <c r="AF18" s="71"/>
      <c r="AG18" s="73">
        <f>U18</f>
        <v>0</v>
      </c>
      <c r="AH18" s="74"/>
      <c r="AI18" s="74"/>
      <c r="AJ18" s="75"/>
    </row>
    <row r="19" spans="3:36" ht="15" customHeight="1">
      <c r="C19" s="64"/>
      <c r="D19" s="44"/>
      <c r="E19" s="42"/>
      <c r="F19" s="46"/>
      <c r="G19" s="43"/>
      <c r="H19" s="72"/>
      <c r="I19" s="18"/>
      <c r="J19" s="19"/>
      <c r="K19" s="21" t="s">
        <v>18</v>
      </c>
      <c r="L19" s="20">
        <f>IF(C17="","",VLOOKUP(C17,'様式H-2(会員データ入力用)'!$A$2:$K$31,10,FALSE))</f>
        <v>0</v>
      </c>
      <c r="O19" s="68"/>
      <c r="P19" s="44"/>
      <c r="Q19" s="42"/>
      <c r="R19" s="46"/>
      <c r="S19" s="43"/>
      <c r="T19" s="72"/>
      <c r="U19" s="18"/>
      <c r="V19" s="19"/>
      <c r="W19" s="21" t="s">
        <v>18</v>
      </c>
      <c r="X19" s="20">
        <f>L19</f>
        <v>0</v>
      </c>
      <c r="AA19" s="68"/>
      <c r="AB19" s="44"/>
      <c r="AC19" s="42"/>
      <c r="AD19" s="46"/>
      <c r="AE19" s="43"/>
      <c r="AF19" s="72"/>
      <c r="AG19" s="18"/>
      <c r="AH19" s="19"/>
      <c r="AI19" s="21" t="s">
        <v>18</v>
      </c>
      <c r="AJ19" s="20">
        <f>X19</f>
        <v>0</v>
      </c>
    </row>
    <row r="20" spans="3:36" ht="15" customHeight="1">
      <c r="C20" s="65"/>
      <c r="D20" s="7"/>
      <c r="E20" s="8"/>
      <c r="F20" s="13">
        <f>IF(C17="","",VLOOKUP(C17,'様式H-2(会員データ入力用)'!$A$2:$K$31,5,FALSE))</f>
        <v>0</v>
      </c>
      <c r="G20" s="12" t="s">
        <v>7</v>
      </c>
      <c r="H20" s="24"/>
      <c r="I20" s="38" t="s">
        <v>19</v>
      </c>
      <c r="J20" s="39"/>
      <c r="K20" s="39">
        <f>IF(C17="","",VLOOKUP(C17,'様式H-2(会員データ入力用)'!$A$2:$K$31,11,FALSE))</f>
        <v>0</v>
      </c>
      <c r="L20" s="40"/>
      <c r="O20" s="69"/>
      <c r="P20" s="7"/>
      <c r="Q20" s="8"/>
      <c r="R20" s="13">
        <f>F20</f>
        <v>0</v>
      </c>
      <c r="S20" s="12" t="s">
        <v>7</v>
      </c>
      <c r="T20" s="24"/>
      <c r="U20" s="38" t="s">
        <v>19</v>
      </c>
      <c r="V20" s="39"/>
      <c r="W20" s="39">
        <f>K20</f>
        <v>0</v>
      </c>
      <c r="X20" s="40"/>
      <c r="AA20" s="69"/>
      <c r="AB20" s="7"/>
      <c r="AC20" s="8"/>
      <c r="AD20" s="13">
        <f>R20</f>
        <v>0</v>
      </c>
      <c r="AE20" s="12" t="s">
        <v>7</v>
      </c>
      <c r="AF20" s="24"/>
      <c r="AG20" s="38" t="s">
        <v>19</v>
      </c>
      <c r="AH20" s="39"/>
      <c r="AI20" s="39">
        <f>W20</f>
        <v>0</v>
      </c>
      <c r="AJ20" s="40"/>
    </row>
    <row r="21" spans="3:36" ht="15" customHeight="1">
      <c r="C21" s="64">
        <v>4</v>
      </c>
      <c r="D21" s="5"/>
      <c r="E21" s="6"/>
      <c r="F21" s="17">
        <f>IF(C21="","",VLOOKUP(C21,'様式H-2(会員データ入力用)'!$A$2:$K$31,4,FALSE))</f>
        <v>0</v>
      </c>
      <c r="G21" s="41">
        <f>IF(C21="","",VLOOKUP(C21,'様式H-2(会員データ入力用)'!$A$2:$K$31,6,FALSE))</f>
        <v>0</v>
      </c>
      <c r="H21" s="70">
        <f>IF(C21="","",VLOOKUP(C21,'様式H-2(会員データ入力用)'!$A$2:$K$31,7,FALSE))</f>
        <v>0</v>
      </c>
      <c r="I21" s="16" t="s">
        <v>5</v>
      </c>
      <c r="J21" s="66">
        <f>IF(C21="","",VLOOKUP(C21,'様式H-2(会員データ入力用)'!$A$2:$K$31,8,FALSE))</f>
        <v>0</v>
      </c>
      <c r="K21" s="66"/>
      <c r="L21" s="67"/>
      <c r="O21" s="68">
        <f>C21</f>
        <v>4</v>
      </c>
      <c r="P21" s="5"/>
      <c r="Q21" s="6"/>
      <c r="R21" s="17">
        <f>F21</f>
        <v>0</v>
      </c>
      <c r="S21" s="41">
        <f>G21</f>
        <v>0</v>
      </c>
      <c r="T21" s="70">
        <f>H21</f>
        <v>0</v>
      </c>
      <c r="U21" s="9" t="s">
        <v>5</v>
      </c>
      <c r="V21" s="66">
        <f>J21</f>
        <v>0</v>
      </c>
      <c r="W21" s="66"/>
      <c r="X21" s="67"/>
      <c r="AA21" s="68">
        <f>C21</f>
        <v>4</v>
      </c>
      <c r="AB21" s="5"/>
      <c r="AC21" s="6"/>
      <c r="AD21" s="17">
        <f>R21</f>
        <v>0</v>
      </c>
      <c r="AE21" s="41">
        <f>S21</f>
        <v>0</v>
      </c>
      <c r="AF21" s="70">
        <f>H21</f>
        <v>0</v>
      </c>
      <c r="AG21" s="9" t="s">
        <v>5</v>
      </c>
      <c r="AH21" s="66">
        <f>V21</f>
        <v>0</v>
      </c>
      <c r="AI21" s="66"/>
      <c r="AJ21" s="67"/>
    </row>
    <row r="22" spans="3:36" ht="15" customHeight="1">
      <c r="C22" s="64"/>
      <c r="D22" s="44">
        <f>IF(C21="","",VLOOKUP(C21,'様式H-2(会員データ入力用)'!$A$2:$K$31,2,FALSE))</f>
        <v>0</v>
      </c>
      <c r="E22" s="42"/>
      <c r="F22" s="45">
        <f>IF(C21="","",VLOOKUP(C21,'様式H-2(会員データ入力用)'!$A$2:$K$31,3,FALSE))</f>
        <v>0</v>
      </c>
      <c r="G22" s="42"/>
      <c r="H22" s="71"/>
      <c r="I22" s="73">
        <f>IF(C21="","",VLOOKUP(C21,'様式H-2(会員データ入力用)'!$A$2:$K$31,9,FALSE))</f>
        <v>0</v>
      </c>
      <c r="J22" s="74"/>
      <c r="K22" s="74"/>
      <c r="L22" s="75"/>
      <c r="O22" s="68"/>
      <c r="P22" s="44">
        <f>D22</f>
        <v>0</v>
      </c>
      <c r="Q22" s="42"/>
      <c r="R22" s="45">
        <f>F22</f>
        <v>0</v>
      </c>
      <c r="S22" s="42"/>
      <c r="T22" s="71"/>
      <c r="U22" s="73">
        <f>I22</f>
        <v>0</v>
      </c>
      <c r="V22" s="74"/>
      <c r="W22" s="74"/>
      <c r="X22" s="75"/>
      <c r="AA22" s="68"/>
      <c r="AB22" s="44">
        <f>P22</f>
        <v>0</v>
      </c>
      <c r="AC22" s="42"/>
      <c r="AD22" s="45">
        <f>R22</f>
        <v>0</v>
      </c>
      <c r="AE22" s="42"/>
      <c r="AF22" s="71"/>
      <c r="AG22" s="73">
        <f>U22</f>
        <v>0</v>
      </c>
      <c r="AH22" s="74"/>
      <c r="AI22" s="74"/>
      <c r="AJ22" s="75"/>
    </row>
    <row r="23" spans="3:36" ht="15" customHeight="1">
      <c r="C23" s="64"/>
      <c r="D23" s="44"/>
      <c r="E23" s="42"/>
      <c r="F23" s="46"/>
      <c r="G23" s="43"/>
      <c r="H23" s="72"/>
      <c r="I23" s="18"/>
      <c r="J23" s="19"/>
      <c r="K23" s="21" t="s">
        <v>18</v>
      </c>
      <c r="L23" s="20">
        <f>IF(C21="","",VLOOKUP(C21,'様式H-2(会員データ入力用)'!$A$2:$K$31,10,FALSE))</f>
        <v>0</v>
      </c>
      <c r="O23" s="68"/>
      <c r="P23" s="44"/>
      <c r="Q23" s="42"/>
      <c r="R23" s="46"/>
      <c r="S23" s="43"/>
      <c r="T23" s="72"/>
      <c r="U23" s="18"/>
      <c r="V23" s="19"/>
      <c r="W23" s="21" t="s">
        <v>18</v>
      </c>
      <c r="X23" s="20">
        <f>L23</f>
        <v>0</v>
      </c>
      <c r="AA23" s="68"/>
      <c r="AB23" s="44"/>
      <c r="AC23" s="42"/>
      <c r="AD23" s="46"/>
      <c r="AE23" s="43"/>
      <c r="AF23" s="72"/>
      <c r="AG23" s="18"/>
      <c r="AH23" s="19"/>
      <c r="AI23" s="21" t="s">
        <v>18</v>
      </c>
      <c r="AJ23" s="20">
        <f>X23</f>
        <v>0</v>
      </c>
    </row>
    <row r="24" spans="3:36" ht="15" customHeight="1">
      <c r="C24" s="65"/>
      <c r="D24" s="7"/>
      <c r="E24" s="8"/>
      <c r="F24" s="13">
        <f>IF(C21="","",VLOOKUP(C21,'様式H-2(会員データ入力用)'!$A$2:$K$31,5,FALSE))</f>
        <v>0</v>
      </c>
      <c r="G24" s="12" t="s">
        <v>7</v>
      </c>
      <c r="H24" s="24"/>
      <c r="I24" s="38" t="s">
        <v>19</v>
      </c>
      <c r="J24" s="39"/>
      <c r="K24" s="39">
        <f>IF(C21="","",VLOOKUP(C21,'様式H-2(会員データ入力用)'!$A$2:$K$31,11,FALSE))</f>
        <v>0</v>
      </c>
      <c r="L24" s="40"/>
      <c r="O24" s="69"/>
      <c r="P24" s="7"/>
      <c r="Q24" s="8"/>
      <c r="R24" s="13">
        <f>F24</f>
        <v>0</v>
      </c>
      <c r="S24" s="12" t="s">
        <v>7</v>
      </c>
      <c r="T24" s="24"/>
      <c r="U24" s="38" t="s">
        <v>19</v>
      </c>
      <c r="V24" s="39"/>
      <c r="W24" s="39">
        <f>K24</f>
        <v>0</v>
      </c>
      <c r="X24" s="40"/>
      <c r="AA24" s="69"/>
      <c r="AB24" s="7"/>
      <c r="AC24" s="8"/>
      <c r="AD24" s="13">
        <f>R24</f>
        <v>0</v>
      </c>
      <c r="AE24" s="12" t="s">
        <v>7</v>
      </c>
      <c r="AF24" s="24"/>
      <c r="AG24" s="38" t="s">
        <v>19</v>
      </c>
      <c r="AH24" s="39"/>
      <c r="AI24" s="39">
        <f>W24</f>
        <v>0</v>
      </c>
      <c r="AJ24" s="40"/>
    </row>
    <row r="25" spans="3:36" ht="15" customHeight="1">
      <c r="C25" s="64">
        <v>5</v>
      </c>
      <c r="D25" s="5"/>
      <c r="E25" s="6"/>
      <c r="F25" s="17">
        <f>IF(C25="","",VLOOKUP(C25,'様式H-2(会員データ入力用)'!$A$2:$K$31,4,FALSE))</f>
        <v>0</v>
      </c>
      <c r="G25" s="41">
        <f>IF(C25="","",VLOOKUP(C25,'様式H-2(会員データ入力用)'!$A$2:$K$31,6,FALSE))</f>
        <v>0</v>
      </c>
      <c r="H25" s="70">
        <f>IF(C25="","",VLOOKUP(C25,'様式H-2(会員データ入力用)'!$A$2:$K$31,7,FALSE))</f>
        <v>0</v>
      </c>
      <c r="I25" s="16" t="s">
        <v>5</v>
      </c>
      <c r="J25" s="66">
        <f>IF(C25="","",VLOOKUP(C25,'様式H-2(会員データ入力用)'!$A$2:$K$31,8,FALSE))</f>
        <v>0</v>
      </c>
      <c r="K25" s="66"/>
      <c r="L25" s="67"/>
      <c r="O25" s="68">
        <f>C25</f>
        <v>5</v>
      </c>
      <c r="P25" s="5"/>
      <c r="Q25" s="6"/>
      <c r="R25" s="17">
        <f>F25</f>
        <v>0</v>
      </c>
      <c r="S25" s="41">
        <f>G25</f>
        <v>0</v>
      </c>
      <c r="T25" s="70">
        <f>H25</f>
        <v>0</v>
      </c>
      <c r="U25" s="9" t="s">
        <v>5</v>
      </c>
      <c r="V25" s="66">
        <f>J25</f>
        <v>0</v>
      </c>
      <c r="W25" s="66"/>
      <c r="X25" s="67"/>
      <c r="AA25" s="68">
        <f>C25</f>
        <v>5</v>
      </c>
      <c r="AB25" s="5"/>
      <c r="AC25" s="6"/>
      <c r="AD25" s="17">
        <f>R25</f>
        <v>0</v>
      </c>
      <c r="AE25" s="41">
        <f>S25</f>
        <v>0</v>
      </c>
      <c r="AF25" s="70">
        <f>H25</f>
        <v>0</v>
      </c>
      <c r="AG25" s="9" t="s">
        <v>5</v>
      </c>
      <c r="AH25" s="66">
        <f>V25</f>
        <v>0</v>
      </c>
      <c r="AI25" s="66"/>
      <c r="AJ25" s="67"/>
    </row>
    <row r="26" spans="3:36" ht="15" customHeight="1">
      <c r="C26" s="64"/>
      <c r="D26" s="44">
        <f>IF(C25="","",VLOOKUP(C25,'様式H-2(会員データ入力用)'!$A$2:$K$31,2,FALSE))</f>
        <v>0</v>
      </c>
      <c r="E26" s="42"/>
      <c r="F26" s="45">
        <f>IF(C25="","",VLOOKUP(C25,'様式H-2(会員データ入力用)'!$A$2:$K$31,3,FALSE))</f>
        <v>0</v>
      </c>
      <c r="G26" s="42"/>
      <c r="H26" s="71"/>
      <c r="I26" s="73">
        <f>IF(C25="","",VLOOKUP(C25,'様式H-2(会員データ入力用)'!$A$2:$K$31,9,FALSE))</f>
        <v>0</v>
      </c>
      <c r="J26" s="74"/>
      <c r="K26" s="74"/>
      <c r="L26" s="75"/>
      <c r="O26" s="68"/>
      <c r="P26" s="44">
        <f>D26</f>
        <v>0</v>
      </c>
      <c r="Q26" s="42"/>
      <c r="R26" s="45">
        <f>F26</f>
        <v>0</v>
      </c>
      <c r="S26" s="42"/>
      <c r="T26" s="71"/>
      <c r="U26" s="73">
        <f>I26</f>
        <v>0</v>
      </c>
      <c r="V26" s="74"/>
      <c r="W26" s="74"/>
      <c r="X26" s="75"/>
      <c r="AA26" s="68"/>
      <c r="AB26" s="44">
        <f>P26</f>
        <v>0</v>
      </c>
      <c r="AC26" s="42"/>
      <c r="AD26" s="45">
        <f>R26</f>
        <v>0</v>
      </c>
      <c r="AE26" s="42"/>
      <c r="AF26" s="71"/>
      <c r="AG26" s="73">
        <f>U26</f>
        <v>0</v>
      </c>
      <c r="AH26" s="74"/>
      <c r="AI26" s="74"/>
      <c r="AJ26" s="75"/>
    </row>
    <row r="27" spans="3:36" ht="15" customHeight="1">
      <c r="C27" s="64"/>
      <c r="D27" s="44"/>
      <c r="E27" s="42"/>
      <c r="F27" s="46"/>
      <c r="G27" s="43"/>
      <c r="H27" s="72"/>
      <c r="I27" s="18"/>
      <c r="J27" s="19"/>
      <c r="K27" s="21" t="s">
        <v>18</v>
      </c>
      <c r="L27" s="20">
        <f>IF(C25="","",VLOOKUP(C25,'様式H-2(会員データ入力用)'!$A$2:$K$31,10,FALSE))</f>
        <v>0</v>
      </c>
      <c r="O27" s="68"/>
      <c r="P27" s="44"/>
      <c r="Q27" s="42"/>
      <c r="R27" s="46"/>
      <c r="S27" s="43"/>
      <c r="T27" s="72"/>
      <c r="U27" s="18"/>
      <c r="V27" s="19"/>
      <c r="W27" s="21" t="s">
        <v>18</v>
      </c>
      <c r="X27" s="20">
        <f>L27</f>
        <v>0</v>
      </c>
      <c r="AA27" s="68"/>
      <c r="AB27" s="44"/>
      <c r="AC27" s="42"/>
      <c r="AD27" s="46"/>
      <c r="AE27" s="43"/>
      <c r="AF27" s="72"/>
      <c r="AG27" s="18"/>
      <c r="AH27" s="19"/>
      <c r="AI27" s="21" t="s">
        <v>18</v>
      </c>
      <c r="AJ27" s="20">
        <f>X27</f>
        <v>0</v>
      </c>
    </row>
    <row r="28" spans="3:36" ht="15" customHeight="1">
      <c r="C28" s="65"/>
      <c r="D28" s="7"/>
      <c r="E28" s="8"/>
      <c r="F28" s="13">
        <f>IF(C25="","",VLOOKUP(C25,'様式H-2(会員データ入力用)'!$A$2:$K$31,5,FALSE))</f>
        <v>0</v>
      </c>
      <c r="G28" s="12" t="s">
        <v>7</v>
      </c>
      <c r="H28" s="24"/>
      <c r="I28" s="38" t="s">
        <v>19</v>
      </c>
      <c r="J28" s="39"/>
      <c r="K28" s="39">
        <f>IF(C25="","",VLOOKUP(C25,'様式H-2(会員データ入力用)'!$A$2:$K$31,11,FALSE))</f>
        <v>0</v>
      </c>
      <c r="L28" s="40"/>
      <c r="O28" s="69"/>
      <c r="P28" s="7"/>
      <c r="Q28" s="8"/>
      <c r="R28" s="13">
        <f>F28</f>
        <v>0</v>
      </c>
      <c r="S28" s="12" t="s">
        <v>7</v>
      </c>
      <c r="T28" s="24"/>
      <c r="U28" s="38" t="s">
        <v>19</v>
      </c>
      <c r="V28" s="39"/>
      <c r="W28" s="39">
        <f>K28</f>
        <v>0</v>
      </c>
      <c r="X28" s="40"/>
      <c r="AA28" s="69"/>
      <c r="AB28" s="7"/>
      <c r="AC28" s="8"/>
      <c r="AD28" s="13">
        <f>R28</f>
        <v>0</v>
      </c>
      <c r="AE28" s="12" t="s">
        <v>7</v>
      </c>
      <c r="AF28" s="24"/>
      <c r="AG28" s="38" t="s">
        <v>19</v>
      </c>
      <c r="AH28" s="39"/>
      <c r="AI28" s="39">
        <f>W28</f>
        <v>0</v>
      </c>
      <c r="AJ28" s="40"/>
    </row>
    <row r="29" spans="3:36" ht="15" customHeight="1">
      <c r="C29" s="64">
        <v>6</v>
      </c>
      <c r="D29" s="5"/>
      <c r="E29" s="6"/>
      <c r="F29" s="17">
        <f>IF(C29="","",VLOOKUP(C29,'様式H-2(会員データ入力用)'!$A$2:$K$31,4,FALSE))</f>
        <v>0</v>
      </c>
      <c r="G29" s="41">
        <f>IF(C29="","",VLOOKUP(C29,'様式H-2(会員データ入力用)'!$A$2:$K$31,6,FALSE))</f>
        <v>0</v>
      </c>
      <c r="H29" s="70">
        <f>IF(C29="","",VLOOKUP(C29,'様式H-2(会員データ入力用)'!$A$2:$K$31,7,FALSE))</f>
        <v>0</v>
      </c>
      <c r="I29" s="16" t="s">
        <v>5</v>
      </c>
      <c r="J29" s="66">
        <f>IF(C29="","",VLOOKUP(C29,'様式H-2(会員データ入力用)'!$A$2:$K$31,8,FALSE))</f>
        <v>0</v>
      </c>
      <c r="K29" s="66"/>
      <c r="L29" s="67"/>
      <c r="O29" s="68">
        <f>C29</f>
        <v>6</v>
      </c>
      <c r="P29" s="5"/>
      <c r="Q29" s="6"/>
      <c r="R29" s="17">
        <f>F29</f>
        <v>0</v>
      </c>
      <c r="S29" s="41">
        <f>G29</f>
        <v>0</v>
      </c>
      <c r="T29" s="70">
        <f>H29</f>
        <v>0</v>
      </c>
      <c r="U29" s="9" t="s">
        <v>5</v>
      </c>
      <c r="V29" s="66">
        <f>J29</f>
        <v>0</v>
      </c>
      <c r="W29" s="66"/>
      <c r="X29" s="67"/>
      <c r="AA29" s="68">
        <f>C29</f>
        <v>6</v>
      </c>
      <c r="AB29" s="5"/>
      <c r="AC29" s="6"/>
      <c r="AD29" s="17">
        <f>R29</f>
        <v>0</v>
      </c>
      <c r="AE29" s="41">
        <f>S29</f>
        <v>0</v>
      </c>
      <c r="AF29" s="70">
        <f>H29</f>
        <v>0</v>
      </c>
      <c r="AG29" s="9" t="s">
        <v>5</v>
      </c>
      <c r="AH29" s="66">
        <f>V29</f>
        <v>0</v>
      </c>
      <c r="AI29" s="66"/>
      <c r="AJ29" s="67"/>
    </row>
    <row r="30" spans="3:36" ht="15" customHeight="1">
      <c r="C30" s="64"/>
      <c r="D30" s="44">
        <f>IF(C29="","",VLOOKUP(C29,'様式H-2(会員データ入力用)'!$A$2:$K$31,2,FALSE))</f>
        <v>0</v>
      </c>
      <c r="E30" s="42"/>
      <c r="F30" s="45">
        <f>IF(C29="","",VLOOKUP(C29,'様式H-2(会員データ入力用)'!$A$2:$K$31,3,FALSE))</f>
        <v>0</v>
      </c>
      <c r="G30" s="42"/>
      <c r="H30" s="71"/>
      <c r="I30" s="73">
        <f>IF(C29="","",VLOOKUP(C29,'様式H-2(会員データ入力用)'!$A$2:$K$31,9,FALSE))</f>
        <v>0</v>
      </c>
      <c r="J30" s="74"/>
      <c r="K30" s="74"/>
      <c r="L30" s="75"/>
      <c r="O30" s="68"/>
      <c r="P30" s="44">
        <f>D30</f>
        <v>0</v>
      </c>
      <c r="Q30" s="42"/>
      <c r="R30" s="45">
        <f>F30</f>
        <v>0</v>
      </c>
      <c r="S30" s="42"/>
      <c r="T30" s="71"/>
      <c r="U30" s="73">
        <f>I30</f>
        <v>0</v>
      </c>
      <c r="V30" s="74"/>
      <c r="W30" s="74"/>
      <c r="X30" s="75"/>
      <c r="AA30" s="68"/>
      <c r="AB30" s="44">
        <f>P30</f>
        <v>0</v>
      </c>
      <c r="AC30" s="42"/>
      <c r="AD30" s="45">
        <f>R30</f>
        <v>0</v>
      </c>
      <c r="AE30" s="42"/>
      <c r="AF30" s="71"/>
      <c r="AG30" s="73">
        <f>U30</f>
        <v>0</v>
      </c>
      <c r="AH30" s="74"/>
      <c r="AI30" s="74"/>
      <c r="AJ30" s="75"/>
    </row>
    <row r="31" spans="3:36" ht="15" customHeight="1">
      <c r="C31" s="64"/>
      <c r="D31" s="44"/>
      <c r="E31" s="42"/>
      <c r="F31" s="46"/>
      <c r="G31" s="43"/>
      <c r="H31" s="72"/>
      <c r="I31" s="18"/>
      <c r="J31" s="19"/>
      <c r="K31" s="21" t="s">
        <v>18</v>
      </c>
      <c r="L31" s="20">
        <f>IF(C29="","",VLOOKUP(C29,'様式H-2(会員データ入力用)'!$A$2:$K$31,10,FALSE))</f>
        <v>0</v>
      </c>
      <c r="O31" s="68"/>
      <c r="P31" s="44"/>
      <c r="Q31" s="42"/>
      <c r="R31" s="46"/>
      <c r="S31" s="43"/>
      <c r="T31" s="72"/>
      <c r="U31" s="18"/>
      <c r="V31" s="19"/>
      <c r="W31" s="21" t="s">
        <v>18</v>
      </c>
      <c r="X31" s="20">
        <f>L31</f>
        <v>0</v>
      </c>
      <c r="AA31" s="68"/>
      <c r="AB31" s="44"/>
      <c r="AC31" s="42"/>
      <c r="AD31" s="46"/>
      <c r="AE31" s="43"/>
      <c r="AF31" s="72"/>
      <c r="AG31" s="18"/>
      <c r="AH31" s="19"/>
      <c r="AI31" s="21" t="s">
        <v>18</v>
      </c>
      <c r="AJ31" s="20">
        <f>X31</f>
        <v>0</v>
      </c>
    </row>
    <row r="32" spans="3:36" ht="15" customHeight="1">
      <c r="C32" s="65"/>
      <c r="D32" s="7"/>
      <c r="E32" s="8"/>
      <c r="F32" s="13">
        <f>IF(C29="","",VLOOKUP(C29,'様式H-2(会員データ入力用)'!$A$2:$K$31,5,FALSE))</f>
        <v>0</v>
      </c>
      <c r="G32" s="12" t="s">
        <v>7</v>
      </c>
      <c r="H32" s="24"/>
      <c r="I32" s="38" t="s">
        <v>19</v>
      </c>
      <c r="J32" s="39"/>
      <c r="K32" s="39">
        <f>IF(C29="","",VLOOKUP(C29,'様式H-2(会員データ入力用)'!$A$2:$K$31,11,FALSE))</f>
        <v>0</v>
      </c>
      <c r="L32" s="40"/>
      <c r="O32" s="69"/>
      <c r="P32" s="7"/>
      <c r="Q32" s="8"/>
      <c r="R32" s="13">
        <f>F32</f>
        <v>0</v>
      </c>
      <c r="S32" s="12" t="s">
        <v>7</v>
      </c>
      <c r="T32" s="24"/>
      <c r="U32" s="38" t="s">
        <v>19</v>
      </c>
      <c r="V32" s="39"/>
      <c r="W32" s="39">
        <f>K32</f>
        <v>0</v>
      </c>
      <c r="X32" s="40"/>
      <c r="AA32" s="69"/>
      <c r="AB32" s="7"/>
      <c r="AC32" s="8"/>
      <c r="AD32" s="13">
        <f>R32</f>
        <v>0</v>
      </c>
      <c r="AE32" s="12" t="s">
        <v>7</v>
      </c>
      <c r="AF32" s="24"/>
      <c r="AG32" s="38" t="s">
        <v>19</v>
      </c>
      <c r="AH32" s="39"/>
      <c r="AI32" s="39">
        <f>W32</f>
        <v>0</v>
      </c>
      <c r="AJ32" s="40"/>
    </row>
    <row r="33" spans="3:36" ht="15" customHeight="1">
      <c r="C33" s="64">
        <v>7</v>
      </c>
      <c r="D33" s="5"/>
      <c r="E33" s="6"/>
      <c r="F33" s="17">
        <f>IF(C33="","",VLOOKUP(C33,'様式H-2(会員データ入力用)'!$A$2:$K$31,4,FALSE))</f>
        <v>0</v>
      </c>
      <c r="G33" s="41">
        <f>IF(C33="","",VLOOKUP(C33,'様式H-2(会員データ入力用)'!$A$2:$K$31,6,FALSE))</f>
        <v>0</v>
      </c>
      <c r="H33" s="70">
        <f>IF(C33="","",VLOOKUP(C33,'様式H-2(会員データ入力用)'!$A$2:$K$31,7,FALSE))</f>
        <v>0</v>
      </c>
      <c r="I33" s="16" t="s">
        <v>5</v>
      </c>
      <c r="J33" s="66">
        <f>IF(C33="","",VLOOKUP(C33,'様式H-2(会員データ入力用)'!$A$2:$K$31,8,FALSE))</f>
        <v>0</v>
      </c>
      <c r="K33" s="66"/>
      <c r="L33" s="67"/>
      <c r="O33" s="68">
        <f>C33</f>
        <v>7</v>
      </c>
      <c r="P33" s="5"/>
      <c r="Q33" s="6"/>
      <c r="R33" s="17">
        <f>F33</f>
        <v>0</v>
      </c>
      <c r="S33" s="41">
        <f>G33</f>
        <v>0</v>
      </c>
      <c r="T33" s="70">
        <f>H33</f>
        <v>0</v>
      </c>
      <c r="U33" s="9" t="s">
        <v>5</v>
      </c>
      <c r="V33" s="66">
        <f>J33</f>
        <v>0</v>
      </c>
      <c r="W33" s="66"/>
      <c r="X33" s="67"/>
      <c r="AA33" s="68">
        <f>C33</f>
        <v>7</v>
      </c>
      <c r="AB33" s="5"/>
      <c r="AC33" s="6"/>
      <c r="AD33" s="17">
        <f>R33</f>
        <v>0</v>
      </c>
      <c r="AE33" s="41">
        <f>S33</f>
        <v>0</v>
      </c>
      <c r="AF33" s="70">
        <f>H33</f>
        <v>0</v>
      </c>
      <c r="AG33" s="9" t="s">
        <v>5</v>
      </c>
      <c r="AH33" s="66">
        <f>V33</f>
        <v>0</v>
      </c>
      <c r="AI33" s="66"/>
      <c r="AJ33" s="67"/>
    </row>
    <row r="34" spans="3:36" ht="15" customHeight="1">
      <c r="C34" s="64"/>
      <c r="D34" s="44">
        <f>IF(C33="","",VLOOKUP(C33,'様式H-2(会員データ入力用)'!$A$2:$K$31,2,FALSE))</f>
        <v>0</v>
      </c>
      <c r="E34" s="42"/>
      <c r="F34" s="45">
        <f>IF(C33="","",VLOOKUP(C33,'様式H-2(会員データ入力用)'!$A$2:$K$31,3,FALSE))</f>
        <v>0</v>
      </c>
      <c r="G34" s="42"/>
      <c r="H34" s="71"/>
      <c r="I34" s="73">
        <f>IF(C33="","",VLOOKUP(C33,'様式H-2(会員データ入力用)'!$A$2:$K$31,9,FALSE))</f>
        <v>0</v>
      </c>
      <c r="J34" s="74"/>
      <c r="K34" s="74"/>
      <c r="L34" s="75"/>
      <c r="O34" s="68"/>
      <c r="P34" s="44">
        <f>D34</f>
        <v>0</v>
      </c>
      <c r="Q34" s="42"/>
      <c r="R34" s="45">
        <f>F34</f>
        <v>0</v>
      </c>
      <c r="S34" s="42"/>
      <c r="T34" s="71"/>
      <c r="U34" s="73">
        <f>I34</f>
        <v>0</v>
      </c>
      <c r="V34" s="74"/>
      <c r="W34" s="74"/>
      <c r="X34" s="75"/>
      <c r="AA34" s="68"/>
      <c r="AB34" s="44">
        <f>P34</f>
        <v>0</v>
      </c>
      <c r="AC34" s="42"/>
      <c r="AD34" s="45">
        <f>R34</f>
        <v>0</v>
      </c>
      <c r="AE34" s="42"/>
      <c r="AF34" s="71"/>
      <c r="AG34" s="73">
        <f>U34</f>
        <v>0</v>
      </c>
      <c r="AH34" s="74"/>
      <c r="AI34" s="74"/>
      <c r="AJ34" s="75"/>
    </row>
    <row r="35" spans="3:36" ht="15" customHeight="1">
      <c r="C35" s="64"/>
      <c r="D35" s="44"/>
      <c r="E35" s="42"/>
      <c r="F35" s="46"/>
      <c r="G35" s="43"/>
      <c r="H35" s="72"/>
      <c r="I35" s="18"/>
      <c r="J35" s="19"/>
      <c r="K35" s="21" t="s">
        <v>18</v>
      </c>
      <c r="L35" s="20">
        <f>IF(C33="","",VLOOKUP(C33,'様式H-2(会員データ入力用)'!$A$2:$K$31,10,FALSE))</f>
        <v>0</v>
      </c>
      <c r="O35" s="68"/>
      <c r="P35" s="44"/>
      <c r="Q35" s="42"/>
      <c r="R35" s="46"/>
      <c r="S35" s="43"/>
      <c r="T35" s="72"/>
      <c r="U35" s="18"/>
      <c r="V35" s="19"/>
      <c r="W35" s="21" t="s">
        <v>18</v>
      </c>
      <c r="X35" s="20">
        <f>L35</f>
        <v>0</v>
      </c>
      <c r="AA35" s="68"/>
      <c r="AB35" s="44"/>
      <c r="AC35" s="42"/>
      <c r="AD35" s="46"/>
      <c r="AE35" s="43"/>
      <c r="AF35" s="72"/>
      <c r="AG35" s="18"/>
      <c r="AH35" s="19"/>
      <c r="AI35" s="21" t="s">
        <v>18</v>
      </c>
      <c r="AJ35" s="20">
        <f>X35</f>
        <v>0</v>
      </c>
    </row>
    <row r="36" spans="3:36" ht="15" customHeight="1">
      <c r="C36" s="65"/>
      <c r="D36" s="7"/>
      <c r="E36" s="8"/>
      <c r="F36" s="13">
        <f>IF(C33="","",VLOOKUP(C33,'様式H-2(会員データ入力用)'!$A$2:$K$31,5,FALSE))</f>
        <v>0</v>
      </c>
      <c r="G36" s="12" t="s">
        <v>7</v>
      </c>
      <c r="H36" s="24"/>
      <c r="I36" s="38" t="s">
        <v>19</v>
      </c>
      <c r="J36" s="39"/>
      <c r="K36" s="39">
        <f>IF(C33="","",VLOOKUP(C33,'様式H-2(会員データ入力用)'!$A$2:$K$31,11,FALSE))</f>
        <v>0</v>
      </c>
      <c r="L36" s="40"/>
      <c r="O36" s="69"/>
      <c r="P36" s="7"/>
      <c r="Q36" s="8"/>
      <c r="R36" s="13">
        <f>F36</f>
        <v>0</v>
      </c>
      <c r="S36" s="12" t="s">
        <v>7</v>
      </c>
      <c r="T36" s="24"/>
      <c r="U36" s="38" t="s">
        <v>19</v>
      </c>
      <c r="V36" s="39"/>
      <c r="W36" s="39">
        <f>K36</f>
        <v>0</v>
      </c>
      <c r="X36" s="40"/>
      <c r="AA36" s="69"/>
      <c r="AB36" s="7"/>
      <c r="AC36" s="8"/>
      <c r="AD36" s="13">
        <f>R36</f>
        <v>0</v>
      </c>
      <c r="AE36" s="12" t="s">
        <v>7</v>
      </c>
      <c r="AF36" s="24"/>
      <c r="AG36" s="38" t="s">
        <v>19</v>
      </c>
      <c r="AH36" s="39"/>
      <c r="AI36" s="39">
        <f>W36</f>
        <v>0</v>
      </c>
      <c r="AJ36" s="40"/>
    </row>
    <row r="37" spans="3:36" ht="15" customHeight="1">
      <c r="C37" s="64">
        <v>8</v>
      </c>
      <c r="D37" s="5"/>
      <c r="E37" s="6"/>
      <c r="F37" s="17">
        <f>IF(C37="","",VLOOKUP(C37,'様式H-2(会員データ入力用)'!$A$2:$K$31,4,FALSE))</f>
        <v>0</v>
      </c>
      <c r="G37" s="41">
        <f>IF(C37="","",VLOOKUP(C37,'様式H-2(会員データ入力用)'!$A$2:$K$31,6,FALSE))</f>
        <v>0</v>
      </c>
      <c r="H37" s="70">
        <f>IF(C37="","",VLOOKUP(C37,'様式H-2(会員データ入力用)'!$A$2:$K$31,7,FALSE))</f>
        <v>0</v>
      </c>
      <c r="I37" s="16" t="s">
        <v>5</v>
      </c>
      <c r="J37" s="66">
        <f>IF(C37="","",VLOOKUP(C37,'様式H-2(会員データ入力用)'!$A$2:$K$31,8,FALSE))</f>
        <v>0</v>
      </c>
      <c r="K37" s="66"/>
      <c r="L37" s="67"/>
      <c r="O37" s="68">
        <f>C37</f>
        <v>8</v>
      </c>
      <c r="P37" s="5"/>
      <c r="Q37" s="6"/>
      <c r="R37" s="17">
        <f>F37</f>
        <v>0</v>
      </c>
      <c r="S37" s="41">
        <f>G37</f>
        <v>0</v>
      </c>
      <c r="T37" s="70">
        <f>H37</f>
        <v>0</v>
      </c>
      <c r="U37" s="9" t="s">
        <v>5</v>
      </c>
      <c r="V37" s="66">
        <f>J37</f>
        <v>0</v>
      </c>
      <c r="W37" s="66"/>
      <c r="X37" s="67"/>
      <c r="AA37" s="68">
        <f>C37</f>
        <v>8</v>
      </c>
      <c r="AB37" s="5"/>
      <c r="AC37" s="6"/>
      <c r="AD37" s="17">
        <f>R37</f>
        <v>0</v>
      </c>
      <c r="AE37" s="41">
        <f>S37</f>
        <v>0</v>
      </c>
      <c r="AF37" s="70">
        <f>H37</f>
        <v>0</v>
      </c>
      <c r="AG37" s="9" t="s">
        <v>5</v>
      </c>
      <c r="AH37" s="66">
        <f>V37</f>
        <v>0</v>
      </c>
      <c r="AI37" s="66"/>
      <c r="AJ37" s="67"/>
    </row>
    <row r="38" spans="3:36" ht="15" customHeight="1">
      <c r="C38" s="64"/>
      <c r="D38" s="44">
        <f>IF(C37="","",VLOOKUP(C37,'様式H-2(会員データ入力用)'!$A$2:$K$31,2,FALSE))</f>
        <v>0</v>
      </c>
      <c r="E38" s="42"/>
      <c r="F38" s="45">
        <f>IF(C37="","",VLOOKUP(C37,'様式H-2(会員データ入力用)'!$A$2:$K$31,3,FALSE))</f>
        <v>0</v>
      </c>
      <c r="G38" s="42"/>
      <c r="H38" s="71"/>
      <c r="I38" s="73">
        <f>IF(C37="","",VLOOKUP(C37,'様式H-2(会員データ入力用)'!$A$2:$K$31,9,FALSE))</f>
        <v>0</v>
      </c>
      <c r="J38" s="74"/>
      <c r="K38" s="74"/>
      <c r="L38" s="75"/>
      <c r="O38" s="68"/>
      <c r="P38" s="44">
        <f>D38</f>
        <v>0</v>
      </c>
      <c r="Q38" s="42"/>
      <c r="R38" s="45">
        <f>F38</f>
        <v>0</v>
      </c>
      <c r="S38" s="42"/>
      <c r="T38" s="71"/>
      <c r="U38" s="73">
        <f>I38</f>
        <v>0</v>
      </c>
      <c r="V38" s="74"/>
      <c r="W38" s="74"/>
      <c r="X38" s="75"/>
      <c r="AA38" s="68"/>
      <c r="AB38" s="44">
        <f>P38</f>
        <v>0</v>
      </c>
      <c r="AC38" s="42"/>
      <c r="AD38" s="45">
        <f>R38</f>
        <v>0</v>
      </c>
      <c r="AE38" s="42"/>
      <c r="AF38" s="71"/>
      <c r="AG38" s="73">
        <f>U38</f>
        <v>0</v>
      </c>
      <c r="AH38" s="74"/>
      <c r="AI38" s="74"/>
      <c r="AJ38" s="75"/>
    </row>
    <row r="39" spans="3:36" ht="15" customHeight="1">
      <c r="C39" s="64"/>
      <c r="D39" s="44"/>
      <c r="E39" s="42"/>
      <c r="F39" s="46"/>
      <c r="G39" s="43"/>
      <c r="H39" s="72"/>
      <c r="I39" s="18"/>
      <c r="J39" s="19"/>
      <c r="K39" s="21" t="s">
        <v>18</v>
      </c>
      <c r="L39" s="20">
        <f>IF(C37="","",VLOOKUP(C37,'様式H-2(会員データ入力用)'!$A$2:$K$31,10,FALSE))</f>
        <v>0</v>
      </c>
      <c r="O39" s="68"/>
      <c r="P39" s="44"/>
      <c r="Q39" s="42"/>
      <c r="R39" s="46"/>
      <c r="S39" s="43"/>
      <c r="T39" s="72"/>
      <c r="U39" s="18"/>
      <c r="V39" s="19"/>
      <c r="W39" s="21" t="s">
        <v>18</v>
      </c>
      <c r="X39" s="20">
        <f>L39</f>
        <v>0</v>
      </c>
      <c r="AA39" s="68"/>
      <c r="AB39" s="44"/>
      <c r="AC39" s="42"/>
      <c r="AD39" s="46"/>
      <c r="AE39" s="43"/>
      <c r="AF39" s="72"/>
      <c r="AG39" s="18"/>
      <c r="AH39" s="19"/>
      <c r="AI39" s="21" t="s">
        <v>18</v>
      </c>
      <c r="AJ39" s="20">
        <f>X39</f>
        <v>0</v>
      </c>
    </row>
    <row r="40" spans="3:36" ht="15" customHeight="1">
      <c r="C40" s="65"/>
      <c r="D40" s="7"/>
      <c r="E40" s="8"/>
      <c r="F40" s="13">
        <f>IF(C37="","",VLOOKUP(C37,'様式H-2(会員データ入力用)'!$A$2:$K$31,5,FALSE))</f>
        <v>0</v>
      </c>
      <c r="G40" s="12" t="s">
        <v>7</v>
      </c>
      <c r="H40" s="24"/>
      <c r="I40" s="38" t="s">
        <v>19</v>
      </c>
      <c r="J40" s="39"/>
      <c r="K40" s="39">
        <f>IF(C37="","",VLOOKUP(C37,'様式H-2(会員データ入力用)'!$A$2:$K$31,11,FALSE))</f>
        <v>0</v>
      </c>
      <c r="L40" s="40"/>
      <c r="O40" s="69"/>
      <c r="P40" s="7"/>
      <c r="Q40" s="8"/>
      <c r="R40" s="13">
        <f>F40</f>
        <v>0</v>
      </c>
      <c r="S40" s="12" t="s">
        <v>7</v>
      </c>
      <c r="T40" s="24"/>
      <c r="U40" s="38" t="s">
        <v>19</v>
      </c>
      <c r="V40" s="39"/>
      <c r="W40" s="39">
        <f>K40</f>
        <v>0</v>
      </c>
      <c r="X40" s="40"/>
      <c r="AA40" s="69"/>
      <c r="AB40" s="7"/>
      <c r="AC40" s="8"/>
      <c r="AD40" s="13">
        <f>R40</f>
        <v>0</v>
      </c>
      <c r="AE40" s="12" t="s">
        <v>7</v>
      </c>
      <c r="AF40" s="24"/>
      <c r="AG40" s="38" t="s">
        <v>19</v>
      </c>
      <c r="AH40" s="39"/>
      <c r="AI40" s="39">
        <f>W40</f>
        <v>0</v>
      </c>
      <c r="AJ40" s="40"/>
    </row>
    <row r="41" spans="3:36" ht="15" customHeight="1">
      <c r="C41" s="64">
        <v>9</v>
      </c>
      <c r="D41" s="5"/>
      <c r="E41" s="6"/>
      <c r="F41" s="17">
        <f>IF(C41="","",VLOOKUP(C41,'様式H-2(会員データ入力用)'!$A$2:$K$31,4,FALSE))</f>
        <v>0</v>
      </c>
      <c r="G41" s="41">
        <f>IF(C41="","",VLOOKUP(C41,'様式H-2(会員データ入力用)'!$A$2:$K$31,6,FALSE))</f>
        <v>0</v>
      </c>
      <c r="H41" s="70">
        <f>IF(C41="","",VLOOKUP(C41,'様式H-2(会員データ入力用)'!$A$2:$K$31,7,FALSE))</f>
        <v>0</v>
      </c>
      <c r="I41" s="16" t="s">
        <v>5</v>
      </c>
      <c r="J41" s="66">
        <f>IF(C41="","",VLOOKUP(C41,'様式H-2(会員データ入力用)'!$A$2:$K$31,8,FALSE))</f>
        <v>0</v>
      </c>
      <c r="K41" s="66"/>
      <c r="L41" s="67"/>
      <c r="O41" s="68">
        <f>C41</f>
        <v>9</v>
      </c>
      <c r="P41" s="5"/>
      <c r="Q41" s="6"/>
      <c r="R41" s="17">
        <f>F41</f>
        <v>0</v>
      </c>
      <c r="S41" s="41">
        <f>G41</f>
        <v>0</v>
      </c>
      <c r="T41" s="70">
        <f>H41</f>
        <v>0</v>
      </c>
      <c r="U41" s="9" t="s">
        <v>5</v>
      </c>
      <c r="V41" s="66">
        <f>J41</f>
        <v>0</v>
      </c>
      <c r="W41" s="66"/>
      <c r="X41" s="67"/>
      <c r="AA41" s="68">
        <f>C41</f>
        <v>9</v>
      </c>
      <c r="AB41" s="5"/>
      <c r="AC41" s="6"/>
      <c r="AD41" s="17">
        <f>R41</f>
        <v>0</v>
      </c>
      <c r="AE41" s="41">
        <f>S41</f>
        <v>0</v>
      </c>
      <c r="AF41" s="70">
        <f>H41</f>
        <v>0</v>
      </c>
      <c r="AG41" s="9" t="s">
        <v>5</v>
      </c>
      <c r="AH41" s="66">
        <f>V41</f>
        <v>0</v>
      </c>
      <c r="AI41" s="66"/>
      <c r="AJ41" s="67"/>
    </row>
    <row r="42" spans="3:36" ht="15" customHeight="1">
      <c r="C42" s="64"/>
      <c r="D42" s="44">
        <f>IF(C41="","",VLOOKUP(C41,'様式H-2(会員データ入力用)'!$A$2:$K$31,2,FALSE))</f>
        <v>0</v>
      </c>
      <c r="E42" s="42"/>
      <c r="F42" s="45">
        <f>IF(C41="","",VLOOKUP(C41,'様式H-2(会員データ入力用)'!$A$2:$K$31,3,FALSE))</f>
        <v>0</v>
      </c>
      <c r="G42" s="42"/>
      <c r="H42" s="71"/>
      <c r="I42" s="73">
        <f>IF(C41="","",VLOOKUP(C41,'様式H-2(会員データ入力用)'!$A$2:$K$31,9,FALSE))</f>
        <v>0</v>
      </c>
      <c r="J42" s="74"/>
      <c r="K42" s="74"/>
      <c r="L42" s="75"/>
      <c r="O42" s="68"/>
      <c r="P42" s="44">
        <f>D42</f>
        <v>0</v>
      </c>
      <c r="Q42" s="42"/>
      <c r="R42" s="45">
        <f>F42</f>
        <v>0</v>
      </c>
      <c r="S42" s="42"/>
      <c r="T42" s="71"/>
      <c r="U42" s="73">
        <f>I42</f>
        <v>0</v>
      </c>
      <c r="V42" s="74"/>
      <c r="W42" s="74"/>
      <c r="X42" s="75"/>
      <c r="AA42" s="68"/>
      <c r="AB42" s="44">
        <f>P42</f>
        <v>0</v>
      </c>
      <c r="AC42" s="42"/>
      <c r="AD42" s="45">
        <f>R42</f>
        <v>0</v>
      </c>
      <c r="AE42" s="42"/>
      <c r="AF42" s="71"/>
      <c r="AG42" s="73">
        <f>U42</f>
        <v>0</v>
      </c>
      <c r="AH42" s="74"/>
      <c r="AI42" s="74"/>
      <c r="AJ42" s="75"/>
    </row>
    <row r="43" spans="3:36" ht="15" customHeight="1">
      <c r="C43" s="64"/>
      <c r="D43" s="44"/>
      <c r="E43" s="42"/>
      <c r="F43" s="46"/>
      <c r="G43" s="43"/>
      <c r="H43" s="72"/>
      <c r="I43" s="18"/>
      <c r="J43" s="19"/>
      <c r="K43" s="21" t="s">
        <v>18</v>
      </c>
      <c r="L43" s="20">
        <f>IF(C41="","",VLOOKUP(C41,'様式H-2(会員データ入力用)'!$A$2:$K$31,10,FALSE))</f>
        <v>0</v>
      </c>
      <c r="O43" s="68"/>
      <c r="P43" s="44"/>
      <c r="Q43" s="42"/>
      <c r="R43" s="46"/>
      <c r="S43" s="43"/>
      <c r="T43" s="72"/>
      <c r="U43" s="18"/>
      <c r="V43" s="19"/>
      <c r="W43" s="21" t="s">
        <v>18</v>
      </c>
      <c r="X43" s="20">
        <f>L43</f>
        <v>0</v>
      </c>
      <c r="AA43" s="68"/>
      <c r="AB43" s="44"/>
      <c r="AC43" s="42"/>
      <c r="AD43" s="46"/>
      <c r="AE43" s="43"/>
      <c r="AF43" s="72"/>
      <c r="AG43" s="18"/>
      <c r="AH43" s="19"/>
      <c r="AI43" s="21" t="s">
        <v>18</v>
      </c>
      <c r="AJ43" s="20">
        <f>X43</f>
        <v>0</v>
      </c>
    </row>
    <row r="44" spans="3:36" ht="15" customHeight="1">
      <c r="C44" s="65"/>
      <c r="D44" s="7"/>
      <c r="E44" s="8"/>
      <c r="F44" s="13">
        <f>IF(C41="","",VLOOKUP(C41,'様式H-2(会員データ入力用)'!$A$2:$K$31,5,FALSE))</f>
        <v>0</v>
      </c>
      <c r="G44" s="12" t="s">
        <v>7</v>
      </c>
      <c r="H44" s="24"/>
      <c r="I44" s="38" t="s">
        <v>19</v>
      </c>
      <c r="J44" s="39"/>
      <c r="K44" s="39">
        <f>IF(C41="","",VLOOKUP(C41,'様式H-2(会員データ入力用)'!$A$2:$K$31,11,FALSE))</f>
        <v>0</v>
      </c>
      <c r="L44" s="40"/>
      <c r="O44" s="69"/>
      <c r="P44" s="7"/>
      <c r="Q44" s="8"/>
      <c r="R44" s="13">
        <f>F44</f>
        <v>0</v>
      </c>
      <c r="S44" s="12" t="s">
        <v>7</v>
      </c>
      <c r="T44" s="24"/>
      <c r="U44" s="38" t="s">
        <v>19</v>
      </c>
      <c r="V44" s="39"/>
      <c r="W44" s="39">
        <f>K44</f>
        <v>0</v>
      </c>
      <c r="X44" s="40"/>
      <c r="AA44" s="69"/>
      <c r="AB44" s="7"/>
      <c r="AC44" s="8"/>
      <c r="AD44" s="13">
        <f>R44</f>
        <v>0</v>
      </c>
      <c r="AE44" s="12" t="s">
        <v>7</v>
      </c>
      <c r="AF44" s="24"/>
      <c r="AG44" s="38" t="s">
        <v>19</v>
      </c>
      <c r="AH44" s="39"/>
      <c r="AI44" s="39">
        <f>W44</f>
        <v>0</v>
      </c>
      <c r="AJ44" s="40"/>
    </row>
    <row r="45" spans="3:36" ht="15" customHeight="1">
      <c r="C45" s="64">
        <v>10</v>
      </c>
      <c r="D45" s="5"/>
      <c r="E45" s="6"/>
      <c r="F45" s="17">
        <f>IF(C45="","",VLOOKUP(C45,'様式H-2(会員データ入力用)'!$A$2:$K$31,4,FALSE))</f>
        <v>0</v>
      </c>
      <c r="G45" s="41">
        <f>IF(C45="","",VLOOKUP(C45,'様式H-2(会員データ入力用)'!$A$2:$K$31,6,FALSE))</f>
        <v>0</v>
      </c>
      <c r="H45" s="70">
        <f>IF(C45="","",VLOOKUP(C45,'様式H-2(会員データ入力用)'!$A$2:$K$31,7,FALSE))</f>
        <v>0</v>
      </c>
      <c r="I45" s="16" t="s">
        <v>5</v>
      </c>
      <c r="J45" s="66">
        <f>IF(C45="","",VLOOKUP(C45,'様式H-2(会員データ入力用)'!$A$2:$K$31,8,FALSE))</f>
        <v>0</v>
      </c>
      <c r="K45" s="66"/>
      <c r="L45" s="67"/>
      <c r="O45" s="68">
        <f>C45</f>
        <v>10</v>
      </c>
      <c r="P45" s="5"/>
      <c r="Q45" s="6"/>
      <c r="R45" s="17">
        <f>F45</f>
        <v>0</v>
      </c>
      <c r="S45" s="41">
        <f>G45</f>
        <v>0</v>
      </c>
      <c r="T45" s="70">
        <f>H45</f>
        <v>0</v>
      </c>
      <c r="U45" s="9" t="s">
        <v>5</v>
      </c>
      <c r="V45" s="66">
        <f>J45</f>
        <v>0</v>
      </c>
      <c r="W45" s="66"/>
      <c r="X45" s="67"/>
      <c r="AA45" s="68">
        <f>C45</f>
        <v>10</v>
      </c>
      <c r="AB45" s="5"/>
      <c r="AC45" s="6"/>
      <c r="AD45" s="17">
        <f>R45</f>
        <v>0</v>
      </c>
      <c r="AE45" s="41">
        <f>S45</f>
        <v>0</v>
      </c>
      <c r="AF45" s="70">
        <f>H45</f>
        <v>0</v>
      </c>
      <c r="AG45" s="9" t="s">
        <v>5</v>
      </c>
      <c r="AH45" s="66">
        <f>V45</f>
        <v>0</v>
      </c>
      <c r="AI45" s="66"/>
      <c r="AJ45" s="67"/>
    </row>
    <row r="46" spans="3:36" ht="15" customHeight="1">
      <c r="C46" s="64"/>
      <c r="D46" s="44">
        <f>IF(C45="","",VLOOKUP(C45,'様式H-2(会員データ入力用)'!$A$2:$K$31,2,FALSE))</f>
        <v>0</v>
      </c>
      <c r="E46" s="42"/>
      <c r="F46" s="45">
        <f>IF(C45="","",VLOOKUP(C45,'様式H-2(会員データ入力用)'!$A$2:$K$31,3,FALSE))</f>
        <v>0</v>
      </c>
      <c r="G46" s="42"/>
      <c r="H46" s="71"/>
      <c r="I46" s="73">
        <f>IF(C45="","",VLOOKUP(C45,'様式H-2(会員データ入力用)'!$A$2:$K$31,9,FALSE))</f>
        <v>0</v>
      </c>
      <c r="J46" s="74"/>
      <c r="K46" s="74"/>
      <c r="L46" s="75"/>
      <c r="O46" s="68"/>
      <c r="P46" s="44">
        <f>D46</f>
        <v>0</v>
      </c>
      <c r="Q46" s="42"/>
      <c r="R46" s="45">
        <f>F46</f>
        <v>0</v>
      </c>
      <c r="S46" s="42"/>
      <c r="T46" s="71"/>
      <c r="U46" s="73">
        <f>I46</f>
        <v>0</v>
      </c>
      <c r="V46" s="74"/>
      <c r="W46" s="74"/>
      <c r="X46" s="75"/>
      <c r="AA46" s="68"/>
      <c r="AB46" s="44">
        <f>P46</f>
        <v>0</v>
      </c>
      <c r="AC46" s="42"/>
      <c r="AD46" s="45">
        <f>R46</f>
        <v>0</v>
      </c>
      <c r="AE46" s="42"/>
      <c r="AF46" s="71"/>
      <c r="AG46" s="73">
        <f>U46</f>
        <v>0</v>
      </c>
      <c r="AH46" s="74"/>
      <c r="AI46" s="74"/>
      <c r="AJ46" s="75"/>
    </row>
    <row r="47" spans="3:36" ht="15" customHeight="1">
      <c r="C47" s="64"/>
      <c r="D47" s="44"/>
      <c r="E47" s="42"/>
      <c r="F47" s="46"/>
      <c r="G47" s="43"/>
      <c r="H47" s="72"/>
      <c r="I47" s="18"/>
      <c r="J47" s="19"/>
      <c r="K47" s="21" t="s">
        <v>18</v>
      </c>
      <c r="L47" s="20">
        <f>IF(C45="","",VLOOKUP(C45,'様式H-2(会員データ入力用)'!$A$2:$K$31,10,FALSE))</f>
        <v>0</v>
      </c>
      <c r="O47" s="68"/>
      <c r="P47" s="44"/>
      <c r="Q47" s="42"/>
      <c r="R47" s="46"/>
      <c r="S47" s="43"/>
      <c r="T47" s="72"/>
      <c r="U47" s="18"/>
      <c r="V47" s="19"/>
      <c r="W47" s="21" t="s">
        <v>18</v>
      </c>
      <c r="X47" s="20">
        <f>L47</f>
        <v>0</v>
      </c>
      <c r="AA47" s="68"/>
      <c r="AB47" s="44"/>
      <c r="AC47" s="42"/>
      <c r="AD47" s="46"/>
      <c r="AE47" s="43"/>
      <c r="AF47" s="72"/>
      <c r="AG47" s="18"/>
      <c r="AH47" s="19"/>
      <c r="AI47" s="21" t="s">
        <v>18</v>
      </c>
      <c r="AJ47" s="20">
        <f>X47</f>
        <v>0</v>
      </c>
    </row>
    <row r="48" spans="3:36" ht="15" customHeight="1">
      <c r="C48" s="65"/>
      <c r="D48" s="7"/>
      <c r="E48" s="8"/>
      <c r="F48" s="13">
        <f>IF(C45="","",VLOOKUP(C45,'様式H-2(会員データ入力用)'!$A$2:$K$31,5,FALSE))</f>
        <v>0</v>
      </c>
      <c r="G48" s="12" t="s">
        <v>7</v>
      </c>
      <c r="H48" s="24"/>
      <c r="I48" s="38" t="s">
        <v>19</v>
      </c>
      <c r="J48" s="39"/>
      <c r="K48" s="39">
        <f>IF(C45="","",VLOOKUP(C45,'様式H-2(会員データ入力用)'!$A$2:$K$31,11,FALSE))</f>
        <v>0</v>
      </c>
      <c r="L48" s="40"/>
      <c r="O48" s="69"/>
      <c r="P48" s="7"/>
      <c r="Q48" s="8"/>
      <c r="R48" s="13">
        <f>F48</f>
        <v>0</v>
      </c>
      <c r="S48" s="12" t="s">
        <v>7</v>
      </c>
      <c r="T48" s="24"/>
      <c r="U48" s="38" t="s">
        <v>19</v>
      </c>
      <c r="V48" s="39"/>
      <c r="W48" s="39">
        <f>K48</f>
        <v>0</v>
      </c>
      <c r="X48" s="40"/>
      <c r="AA48" s="69"/>
      <c r="AB48" s="7"/>
      <c r="AC48" s="8"/>
      <c r="AD48" s="13">
        <f>R48</f>
        <v>0</v>
      </c>
      <c r="AE48" s="12" t="s">
        <v>7</v>
      </c>
      <c r="AF48" s="24"/>
      <c r="AG48" s="38" t="s">
        <v>19</v>
      </c>
      <c r="AH48" s="39"/>
      <c r="AI48" s="39">
        <f>W48</f>
        <v>0</v>
      </c>
      <c r="AJ48" s="40"/>
    </row>
    <row r="49" ht="15" customHeight="1"/>
    <row r="50" spans="3:36" ht="15" customHeight="1">
      <c r="C50" s="47" t="s">
        <v>8</v>
      </c>
      <c r="D50" s="47"/>
      <c r="E50" s="47"/>
      <c r="F50" s="47"/>
      <c r="G50" s="47"/>
      <c r="H50" s="47"/>
      <c r="I50" s="47"/>
      <c r="J50" s="47"/>
      <c r="K50" s="47"/>
      <c r="L50" s="47"/>
      <c r="O50" s="47" t="s">
        <v>8</v>
      </c>
      <c r="P50" s="47"/>
      <c r="Q50" s="47"/>
      <c r="R50" s="47"/>
      <c r="S50" s="47"/>
      <c r="T50" s="47"/>
      <c r="U50" s="47"/>
      <c r="V50" s="47"/>
      <c r="W50" s="47"/>
      <c r="X50" s="47"/>
      <c r="AA50" s="47" t="s">
        <v>8</v>
      </c>
      <c r="AB50" s="47"/>
      <c r="AC50" s="47"/>
      <c r="AD50" s="47"/>
      <c r="AE50" s="47"/>
      <c r="AF50" s="47"/>
      <c r="AG50" s="47"/>
      <c r="AH50" s="47"/>
      <c r="AI50" s="47"/>
      <c r="AJ50" s="47"/>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300">
    <mergeCell ref="C50:L50"/>
    <mergeCell ref="O50:X50"/>
    <mergeCell ref="AA50:AJ50"/>
    <mergeCell ref="AA45:AA48"/>
    <mergeCell ref="AH45:AJ45"/>
    <mergeCell ref="I46:L46"/>
    <mergeCell ref="U46:X46"/>
    <mergeCell ref="H45:H47"/>
    <mergeCell ref="T45:T47"/>
    <mergeCell ref="AF45:AF47"/>
    <mergeCell ref="AG46:AJ46"/>
    <mergeCell ref="C45:C48"/>
    <mergeCell ref="J45:L45"/>
    <mergeCell ref="O45:O48"/>
    <mergeCell ref="V45:X45"/>
    <mergeCell ref="G45:G47"/>
    <mergeCell ref="D46:E47"/>
    <mergeCell ref="F46:F47"/>
    <mergeCell ref="I48:J48"/>
    <mergeCell ref="K48:L48"/>
    <mergeCell ref="AA41:AA44"/>
    <mergeCell ref="AH41:AJ41"/>
    <mergeCell ref="I42:L42"/>
    <mergeCell ref="U42:X42"/>
    <mergeCell ref="AG42:AJ42"/>
    <mergeCell ref="K44:L44"/>
    <mergeCell ref="T41:T43"/>
    <mergeCell ref="AF41:AF43"/>
    <mergeCell ref="P42:Q43"/>
    <mergeCell ref="R42:R43"/>
    <mergeCell ref="C41:C44"/>
    <mergeCell ref="J41:L41"/>
    <mergeCell ref="O41:O44"/>
    <mergeCell ref="V41:X41"/>
    <mergeCell ref="G41:G43"/>
    <mergeCell ref="D42:E43"/>
    <mergeCell ref="F42:F43"/>
    <mergeCell ref="I44:J44"/>
    <mergeCell ref="H41:H43"/>
    <mergeCell ref="S41:S43"/>
    <mergeCell ref="AA37:AA40"/>
    <mergeCell ref="AH37:AJ37"/>
    <mergeCell ref="I38:L38"/>
    <mergeCell ref="U38:X38"/>
    <mergeCell ref="AG38:AJ38"/>
    <mergeCell ref="K40:L40"/>
    <mergeCell ref="T37:T39"/>
    <mergeCell ref="AF37:AF39"/>
    <mergeCell ref="AG40:AH40"/>
    <mergeCell ref="AI40:AJ40"/>
    <mergeCell ref="C37:C40"/>
    <mergeCell ref="J37:L37"/>
    <mergeCell ref="O37:O40"/>
    <mergeCell ref="V37:X37"/>
    <mergeCell ref="G37:G39"/>
    <mergeCell ref="D38:E39"/>
    <mergeCell ref="F38:F39"/>
    <mergeCell ref="I40:J40"/>
    <mergeCell ref="H37:H39"/>
    <mergeCell ref="AA33:AA36"/>
    <mergeCell ref="AH33:AJ33"/>
    <mergeCell ref="I34:L34"/>
    <mergeCell ref="U34:X34"/>
    <mergeCell ref="AG34:AJ34"/>
    <mergeCell ref="K36:L36"/>
    <mergeCell ref="T33:T35"/>
    <mergeCell ref="AF33:AF35"/>
    <mergeCell ref="P34:Q35"/>
    <mergeCell ref="R34:R35"/>
    <mergeCell ref="C33:C36"/>
    <mergeCell ref="J33:L33"/>
    <mergeCell ref="O33:O36"/>
    <mergeCell ref="V33:X33"/>
    <mergeCell ref="G33:G35"/>
    <mergeCell ref="D34:E35"/>
    <mergeCell ref="F34:F35"/>
    <mergeCell ref="I36:J36"/>
    <mergeCell ref="H33:H35"/>
    <mergeCell ref="S33:S35"/>
    <mergeCell ref="AA29:AA32"/>
    <mergeCell ref="AH29:AJ29"/>
    <mergeCell ref="I30:L30"/>
    <mergeCell ref="U30:X30"/>
    <mergeCell ref="AG30:AJ30"/>
    <mergeCell ref="K32:L32"/>
    <mergeCell ref="T29:T31"/>
    <mergeCell ref="AF29:AF31"/>
    <mergeCell ref="AG32:AH32"/>
    <mergeCell ref="AI32:AJ32"/>
    <mergeCell ref="C29:C32"/>
    <mergeCell ref="J29:L29"/>
    <mergeCell ref="O29:O32"/>
    <mergeCell ref="V29:X29"/>
    <mergeCell ref="G29:G31"/>
    <mergeCell ref="D30:E31"/>
    <mergeCell ref="F30:F31"/>
    <mergeCell ref="I32:J32"/>
    <mergeCell ref="H29:H31"/>
    <mergeCell ref="AA25:AA28"/>
    <mergeCell ref="AH25:AJ25"/>
    <mergeCell ref="I26:L26"/>
    <mergeCell ref="U26:X26"/>
    <mergeCell ref="AG26:AJ26"/>
    <mergeCell ref="K28:L28"/>
    <mergeCell ref="T25:T27"/>
    <mergeCell ref="AF25:AF27"/>
    <mergeCell ref="P26:Q27"/>
    <mergeCell ref="R26:R27"/>
    <mergeCell ref="C25:C28"/>
    <mergeCell ref="J25:L25"/>
    <mergeCell ref="O25:O28"/>
    <mergeCell ref="V25:X25"/>
    <mergeCell ref="G25:G27"/>
    <mergeCell ref="D26:E27"/>
    <mergeCell ref="F26:F27"/>
    <mergeCell ref="I28:J28"/>
    <mergeCell ref="H25:H27"/>
    <mergeCell ref="S25:S27"/>
    <mergeCell ref="AA21:AA24"/>
    <mergeCell ref="AH21:AJ21"/>
    <mergeCell ref="I22:L22"/>
    <mergeCell ref="U22:X22"/>
    <mergeCell ref="AG22:AJ22"/>
    <mergeCell ref="K24:L24"/>
    <mergeCell ref="T21:T23"/>
    <mergeCell ref="AF21:AF23"/>
    <mergeCell ref="U24:V24"/>
    <mergeCell ref="W24:X24"/>
    <mergeCell ref="C21:C24"/>
    <mergeCell ref="J21:L21"/>
    <mergeCell ref="O21:O24"/>
    <mergeCell ref="V21:X21"/>
    <mergeCell ref="G21:G23"/>
    <mergeCell ref="D22:E23"/>
    <mergeCell ref="F22:F23"/>
    <mergeCell ref="I24:J24"/>
    <mergeCell ref="H21:H23"/>
    <mergeCell ref="R22:R23"/>
    <mergeCell ref="AA17:AA20"/>
    <mergeCell ref="AH17:AJ17"/>
    <mergeCell ref="I18:L18"/>
    <mergeCell ref="U18:X18"/>
    <mergeCell ref="AG18:AJ18"/>
    <mergeCell ref="K20:L20"/>
    <mergeCell ref="T17:T19"/>
    <mergeCell ref="AF17:AF19"/>
    <mergeCell ref="W20:X20"/>
    <mergeCell ref="AG20:AH20"/>
    <mergeCell ref="C17:C20"/>
    <mergeCell ref="J17:L17"/>
    <mergeCell ref="O17:O20"/>
    <mergeCell ref="V17:X17"/>
    <mergeCell ref="G17:G19"/>
    <mergeCell ref="D18:E19"/>
    <mergeCell ref="F18:F19"/>
    <mergeCell ref="I20:J20"/>
    <mergeCell ref="H17:H19"/>
    <mergeCell ref="U20:V20"/>
    <mergeCell ref="AA13:AA16"/>
    <mergeCell ref="AH13:AJ13"/>
    <mergeCell ref="I14:L14"/>
    <mergeCell ref="U14:X14"/>
    <mergeCell ref="AG14:AJ14"/>
    <mergeCell ref="K16:L16"/>
    <mergeCell ref="T13:T15"/>
    <mergeCell ref="AF13:AF15"/>
    <mergeCell ref="W16:X16"/>
    <mergeCell ref="C13:C16"/>
    <mergeCell ref="J13:L13"/>
    <mergeCell ref="O13:O16"/>
    <mergeCell ref="V13:X13"/>
    <mergeCell ref="G13:G15"/>
    <mergeCell ref="D14:E15"/>
    <mergeCell ref="F14:F15"/>
    <mergeCell ref="I16:J16"/>
    <mergeCell ref="H13:H15"/>
    <mergeCell ref="U16:V16"/>
    <mergeCell ref="AA9:AA12"/>
    <mergeCell ref="AH9:AJ9"/>
    <mergeCell ref="I10:L10"/>
    <mergeCell ref="U10:X10"/>
    <mergeCell ref="AG10:AJ10"/>
    <mergeCell ref="K12:L12"/>
    <mergeCell ref="W12:X12"/>
    <mergeCell ref="T9:T11"/>
    <mergeCell ref="AF9:AF11"/>
    <mergeCell ref="P10:Q11"/>
    <mergeCell ref="C9:C12"/>
    <mergeCell ref="J9:L9"/>
    <mergeCell ref="O9:O12"/>
    <mergeCell ref="V9:X9"/>
    <mergeCell ref="F10:F11"/>
    <mergeCell ref="D10:E11"/>
    <mergeCell ref="G9:G11"/>
    <mergeCell ref="I12:J12"/>
    <mergeCell ref="U12:V12"/>
    <mergeCell ref="H9:H11"/>
    <mergeCell ref="D8:E8"/>
    <mergeCell ref="I8:L8"/>
    <mergeCell ref="P8:Q8"/>
    <mergeCell ref="U8:X8"/>
    <mergeCell ref="AB8:AC8"/>
    <mergeCell ref="AG8:AJ8"/>
    <mergeCell ref="C7:E7"/>
    <mergeCell ref="F7:J7"/>
    <mergeCell ref="O7:Q7"/>
    <mergeCell ref="R7:V7"/>
    <mergeCell ref="AA7:AC7"/>
    <mergeCell ref="AD7:AH7"/>
    <mergeCell ref="C5:F6"/>
    <mergeCell ref="G5:L5"/>
    <mergeCell ref="O5:R6"/>
    <mergeCell ref="S5:X5"/>
    <mergeCell ref="AA5:AD6"/>
    <mergeCell ref="AE5:AJ5"/>
    <mergeCell ref="G6:L6"/>
    <mergeCell ref="S6:X6"/>
    <mergeCell ref="AE6:AJ6"/>
    <mergeCell ref="C2:D2"/>
    <mergeCell ref="O2:P2"/>
    <mergeCell ref="AA2:AB2"/>
    <mergeCell ref="C3:E3"/>
    <mergeCell ref="O3:Q3"/>
    <mergeCell ref="AA3:AC3"/>
    <mergeCell ref="R10:R11"/>
    <mergeCell ref="S9:S11"/>
    <mergeCell ref="S13:S15"/>
    <mergeCell ref="P14:Q15"/>
    <mergeCell ref="R14:R15"/>
    <mergeCell ref="S21:S23"/>
    <mergeCell ref="S17:S19"/>
    <mergeCell ref="P18:Q19"/>
    <mergeCell ref="R18:R19"/>
    <mergeCell ref="P22:Q23"/>
    <mergeCell ref="U28:V28"/>
    <mergeCell ref="W28:X28"/>
    <mergeCell ref="S29:S31"/>
    <mergeCell ref="P30:Q31"/>
    <mergeCell ref="R30:R31"/>
    <mergeCell ref="U32:V32"/>
    <mergeCell ref="W32:X32"/>
    <mergeCell ref="U36:V36"/>
    <mergeCell ref="W36:X36"/>
    <mergeCell ref="S37:S39"/>
    <mergeCell ref="P38:Q39"/>
    <mergeCell ref="R38:R39"/>
    <mergeCell ref="U40:V40"/>
    <mergeCell ref="W40:X40"/>
    <mergeCell ref="U44:V44"/>
    <mergeCell ref="W44:X44"/>
    <mergeCell ref="S45:S47"/>
    <mergeCell ref="P46:Q47"/>
    <mergeCell ref="R46:R47"/>
    <mergeCell ref="U48:V48"/>
    <mergeCell ref="W48:X48"/>
    <mergeCell ref="AE9:AE11"/>
    <mergeCell ref="AB10:AC11"/>
    <mergeCell ref="AD10:AD11"/>
    <mergeCell ref="AE17:AE19"/>
    <mergeCell ref="AB18:AC19"/>
    <mergeCell ref="AG12:AH12"/>
    <mergeCell ref="AD18:AD19"/>
    <mergeCell ref="AI12:AJ12"/>
    <mergeCell ref="AE13:AE15"/>
    <mergeCell ref="AB14:AC15"/>
    <mergeCell ref="AD14:AD15"/>
    <mergeCell ref="AG16:AH16"/>
    <mergeCell ref="AI16:AJ16"/>
    <mergeCell ref="AI20:AJ20"/>
    <mergeCell ref="AE21:AE23"/>
    <mergeCell ref="AB22:AC23"/>
    <mergeCell ref="AD22:AD23"/>
    <mergeCell ref="AG24:AH24"/>
    <mergeCell ref="AI24:AJ24"/>
    <mergeCell ref="AE25:AE27"/>
    <mergeCell ref="AB26:AC27"/>
    <mergeCell ref="AD26:AD27"/>
    <mergeCell ref="AG28:AH28"/>
    <mergeCell ref="AI28:AJ28"/>
    <mergeCell ref="AE29:AE31"/>
    <mergeCell ref="AB30:AC31"/>
    <mergeCell ref="AD30:AD31"/>
    <mergeCell ref="AE33:AE35"/>
    <mergeCell ref="AB34:AC35"/>
    <mergeCell ref="AD34:AD35"/>
    <mergeCell ref="AG36:AH36"/>
    <mergeCell ref="AI36:AJ36"/>
    <mergeCell ref="AE37:AE39"/>
    <mergeCell ref="AB38:AC39"/>
    <mergeCell ref="AD38:AD39"/>
    <mergeCell ref="AG48:AH48"/>
    <mergeCell ref="AI48:AJ48"/>
    <mergeCell ref="AE41:AE43"/>
    <mergeCell ref="AB42:AC43"/>
    <mergeCell ref="AD42:AD43"/>
    <mergeCell ref="AG44:AH44"/>
    <mergeCell ref="AI44:AJ44"/>
    <mergeCell ref="AE45:AE47"/>
    <mergeCell ref="AB46:AC47"/>
    <mergeCell ref="AD46:AD47"/>
  </mergeCells>
  <printOptions/>
  <pageMargins left="1.1811023622047245" right="0.5905511811023623" top="0.5905511811023623" bottom="0.5905511811023623" header="0.31496062992125984" footer="0.31496062992125984"/>
  <pageSetup horizontalDpi="600" verticalDpi="600" orientation="portrait" paperSize="9" r:id="rId1"/>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theme="0" tint="-0.24997000396251678"/>
  </sheetPr>
  <dimension ref="A1:C22"/>
  <sheetViews>
    <sheetView view="pageBreakPreview" zoomScale="60" zoomScalePageLayoutView="0" workbookViewId="0" topLeftCell="A1">
      <selection activeCell="C16" sqref="C16"/>
    </sheetView>
  </sheetViews>
  <sheetFormatPr defaultColWidth="9.00390625" defaultRowHeight="17.25" customHeight="1"/>
  <cols>
    <col min="1" max="1" width="11.625" style="36" bestFit="1" customWidth="1"/>
    <col min="2" max="2" width="25.75390625" style="0" customWidth="1"/>
    <col min="3" max="3" width="11.625" style="36" bestFit="1" customWidth="1"/>
  </cols>
  <sheetData>
    <row r="1" spans="1:3" ht="17.25" customHeight="1">
      <c r="A1" s="32" t="s">
        <v>29</v>
      </c>
      <c r="B1" s="32" t="s">
        <v>20</v>
      </c>
      <c r="C1" s="32" t="s">
        <v>21</v>
      </c>
    </row>
    <row r="2" spans="1:3" ht="17.25" customHeight="1">
      <c r="A2" s="33">
        <v>1320</v>
      </c>
      <c r="B2" s="31" t="s">
        <v>30</v>
      </c>
      <c r="C2" s="32" t="s">
        <v>31</v>
      </c>
    </row>
    <row r="3" spans="1:3" ht="17.25" customHeight="1">
      <c r="A3" s="35" t="s">
        <v>32</v>
      </c>
      <c r="B3" s="15" t="s">
        <v>36</v>
      </c>
      <c r="C3" s="37" t="s">
        <v>40</v>
      </c>
    </row>
    <row r="4" spans="1:3" ht="17.25" customHeight="1">
      <c r="A4" s="35" t="s">
        <v>33</v>
      </c>
      <c r="B4" s="15" t="s">
        <v>37</v>
      </c>
      <c r="C4" s="37" t="s">
        <v>40</v>
      </c>
    </row>
    <row r="5" spans="1:3" ht="17.25" customHeight="1">
      <c r="A5" s="35" t="s">
        <v>34</v>
      </c>
      <c r="B5" s="15" t="s">
        <v>38</v>
      </c>
      <c r="C5" s="37" t="s">
        <v>40</v>
      </c>
    </row>
    <row r="6" spans="1:3" ht="17.25" customHeight="1">
      <c r="A6" s="35" t="s">
        <v>35</v>
      </c>
      <c r="B6" s="15" t="s">
        <v>39</v>
      </c>
      <c r="C6" s="37" t="s">
        <v>40</v>
      </c>
    </row>
    <row r="7" spans="1:3" ht="17.25" customHeight="1">
      <c r="A7" s="35"/>
      <c r="B7" s="15"/>
      <c r="C7" s="37"/>
    </row>
    <row r="8" spans="1:3" ht="17.25" customHeight="1">
      <c r="A8" s="35"/>
      <c r="B8" s="15"/>
      <c r="C8" s="37"/>
    </row>
    <row r="9" spans="1:3" ht="17.25" customHeight="1">
      <c r="A9" s="35"/>
      <c r="B9" s="15"/>
      <c r="C9" s="37"/>
    </row>
    <row r="10" spans="1:3" ht="17.25" customHeight="1">
      <c r="A10" s="35"/>
      <c r="B10" s="15"/>
      <c r="C10" s="37"/>
    </row>
    <row r="11" spans="1:3" ht="17.25" customHeight="1">
      <c r="A11" s="35"/>
      <c r="B11" s="15"/>
      <c r="C11" s="37"/>
    </row>
    <row r="12" spans="1:3" ht="17.25" customHeight="1">
      <c r="A12" s="35"/>
      <c r="B12" s="15"/>
      <c r="C12" s="37"/>
    </row>
    <row r="13" spans="1:3" ht="17.25" customHeight="1">
      <c r="A13" s="35"/>
      <c r="B13" s="15"/>
      <c r="C13" s="37"/>
    </row>
    <row r="14" spans="1:3" ht="17.25" customHeight="1">
      <c r="A14" s="35"/>
      <c r="B14" s="15"/>
      <c r="C14" s="37"/>
    </row>
    <row r="15" spans="1:3" ht="17.25" customHeight="1">
      <c r="A15" s="35"/>
      <c r="B15" s="15"/>
      <c r="C15" s="37"/>
    </row>
    <row r="16" spans="1:3" ht="17.25" customHeight="1">
      <c r="A16" s="35"/>
      <c r="B16" s="15"/>
      <c r="C16" s="37"/>
    </row>
    <row r="17" spans="1:3" ht="17.25" customHeight="1">
      <c r="A17" s="35"/>
      <c r="B17" s="15"/>
      <c r="C17" s="37"/>
    </row>
    <row r="18" spans="1:3" ht="17.25" customHeight="1">
      <c r="A18" s="35"/>
      <c r="B18" s="15"/>
      <c r="C18" s="37"/>
    </row>
    <row r="19" spans="1:3" ht="17.25" customHeight="1">
      <c r="A19" s="35"/>
      <c r="B19" s="15"/>
      <c r="C19" s="37"/>
    </row>
    <row r="20" spans="1:3" ht="17.25" customHeight="1">
      <c r="A20" s="35"/>
      <c r="B20" s="15"/>
      <c r="C20" s="37"/>
    </row>
    <row r="21" spans="1:3" ht="17.25" customHeight="1">
      <c r="A21" s="35"/>
      <c r="B21" s="15"/>
      <c r="C21" s="37"/>
    </row>
    <row r="22" spans="1:3" ht="17.25" customHeight="1">
      <c r="A22" s="35"/>
      <c r="B22" s="15"/>
      <c r="C22" s="3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24997000396251678"/>
  </sheetPr>
  <dimension ref="A1:K31"/>
  <sheetViews>
    <sheetView view="pageBreakPreview" zoomScaleSheetLayoutView="100" zoomScalePageLayoutView="0" workbookViewId="0" topLeftCell="A1">
      <selection activeCell="B34" sqref="B34"/>
    </sheetView>
  </sheetViews>
  <sheetFormatPr defaultColWidth="9.00390625" defaultRowHeight="18.75" customHeight="1"/>
  <cols>
    <col min="1" max="1" width="4.125" style="26" customWidth="1"/>
    <col min="2" max="2" width="13.625" style="26" bestFit="1" customWidth="1"/>
    <col min="3" max="3" width="13.125" style="26" bestFit="1" customWidth="1"/>
    <col min="4" max="4" width="19.00390625" style="26" bestFit="1" customWidth="1"/>
    <col min="5" max="5" width="16.125" style="26" bestFit="1" customWidth="1"/>
    <col min="6" max="7" width="9.00390625" style="29" customWidth="1"/>
    <col min="8" max="8" width="9.00390625" style="26" customWidth="1"/>
    <col min="9" max="9" width="23.875" style="26" bestFit="1" customWidth="1"/>
    <col min="10" max="11" width="13.875" style="26" bestFit="1" customWidth="1"/>
    <col min="12" max="16384" width="9.00390625" style="26" customWidth="1"/>
  </cols>
  <sheetData>
    <row r="1" spans="1:11" ht="19.5" customHeight="1">
      <c r="A1" s="30" t="s">
        <v>10</v>
      </c>
      <c r="B1" s="30" t="s">
        <v>1</v>
      </c>
      <c r="C1" s="30" t="s">
        <v>11</v>
      </c>
      <c r="D1" s="30" t="s">
        <v>12</v>
      </c>
      <c r="E1" s="30" t="s">
        <v>16</v>
      </c>
      <c r="F1" s="30" t="s">
        <v>3</v>
      </c>
      <c r="G1" s="30" t="s">
        <v>27</v>
      </c>
      <c r="H1" s="30" t="s">
        <v>13</v>
      </c>
      <c r="I1" s="30" t="s">
        <v>14</v>
      </c>
      <c r="J1" s="30" t="s">
        <v>15</v>
      </c>
      <c r="K1" s="30" t="s">
        <v>19</v>
      </c>
    </row>
    <row r="2" spans="1:11" ht="19.5" customHeight="1">
      <c r="A2" s="27">
        <v>1</v>
      </c>
      <c r="B2" s="27"/>
      <c r="C2" s="27"/>
      <c r="D2" s="27"/>
      <c r="E2" s="28"/>
      <c r="F2" s="25"/>
      <c r="G2" s="25"/>
      <c r="H2" s="27"/>
      <c r="I2" s="27"/>
      <c r="J2" s="27"/>
      <c r="K2" s="27"/>
    </row>
    <row r="3" spans="1:11" ht="19.5" customHeight="1">
      <c r="A3" s="27">
        <v>2</v>
      </c>
      <c r="B3" s="27"/>
      <c r="C3" s="27"/>
      <c r="D3" s="27"/>
      <c r="E3" s="28"/>
      <c r="F3" s="25"/>
      <c r="G3" s="25"/>
      <c r="H3" s="27"/>
      <c r="I3" s="27"/>
      <c r="J3" s="27"/>
      <c r="K3" s="27"/>
    </row>
    <row r="4" spans="1:11" ht="19.5" customHeight="1">
      <c r="A4" s="27">
        <v>3</v>
      </c>
      <c r="B4" s="27"/>
      <c r="C4" s="27"/>
      <c r="D4" s="27"/>
      <c r="E4" s="28"/>
      <c r="F4" s="25"/>
      <c r="G4" s="25"/>
      <c r="H4" s="27"/>
      <c r="I4" s="27"/>
      <c r="J4" s="27"/>
      <c r="K4" s="27"/>
    </row>
    <row r="5" spans="1:11" ht="19.5" customHeight="1">
      <c r="A5" s="27">
        <v>4</v>
      </c>
      <c r="B5" s="27"/>
      <c r="C5" s="27"/>
      <c r="D5" s="27"/>
      <c r="E5" s="28"/>
      <c r="F5" s="25"/>
      <c r="G5" s="25"/>
      <c r="H5" s="27"/>
      <c r="I5" s="27"/>
      <c r="J5" s="27"/>
      <c r="K5" s="27"/>
    </row>
    <row r="6" spans="1:11" ht="19.5" customHeight="1">
      <c r="A6" s="27">
        <v>5</v>
      </c>
      <c r="B6" s="27"/>
      <c r="C6" s="27"/>
      <c r="D6" s="27"/>
      <c r="E6" s="28"/>
      <c r="F6" s="25"/>
      <c r="G6" s="25"/>
      <c r="H6" s="27"/>
      <c r="I6" s="27"/>
      <c r="J6" s="27"/>
      <c r="K6" s="27"/>
    </row>
    <row r="7" spans="1:11" ht="19.5" customHeight="1">
      <c r="A7" s="27">
        <v>6</v>
      </c>
      <c r="B7" s="27"/>
      <c r="C7" s="27"/>
      <c r="D7" s="27"/>
      <c r="E7" s="28"/>
      <c r="F7" s="25"/>
      <c r="G7" s="25"/>
      <c r="H7" s="27"/>
      <c r="I7" s="27"/>
      <c r="J7" s="27"/>
      <c r="K7" s="27"/>
    </row>
    <row r="8" spans="1:11" ht="19.5" customHeight="1">
      <c r="A8" s="27">
        <v>7</v>
      </c>
      <c r="B8" s="27"/>
      <c r="C8" s="27"/>
      <c r="D8" s="27"/>
      <c r="E8" s="28"/>
      <c r="F8" s="25"/>
      <c r="G8" s="25"/>
      <c r="H8" s="27"/>
      <c r="I8" s="27"/>
      <c r="J8" s="27"/>
      <c r="K8" s="27"/>
    </row>
    <row r="9" spans="1:11" ht="19.5" customHeight="1">
      <c r="A9" s="27">
        <v>8</v>
      </c>
      <c r="B9" s="27"/>
      <c r="C9" s="27"/>
      <c r="D9" s="27"/>
      <c r="E9" s="28"/>
      <c r="F9" s="25"/>
      <c r="G9" s="25"/>
      <c r="H9" s="27"/>
      <c r="I9" s="27"/>
      <c r="J9" s="27"/>
      <c r="K9" s="27"/>
    </row>
    <row r="10" spans="1:11" ht="19.5" customHeight="1">
      <c r="A10" s="27">
        <v>9</v>
      </c>
      <c r="B10" s="27"/>
      <c r="C10" s="27"/>
      <c r="D10" s="27"/>
      <c r="E10" s="28"/>
      <c r="F10" s="25"/>
      <c r="G10" s="25"/>
      <c r="H10" s="27"/>
      <c r="I10" s="27"/>
      <c r="J10" s="27"/>
      <c r="K10" s="27"/>
    </row>
    <row r="11" spans="1:11" ht="19.5" customHeight="1">
      <c r="A11" s="27">
        <v>10</v>
      </c>
      <c r="B11" s="27"/>
      <c r="C11" s="27"/>
      <c r="D11" s="27"/>
      <c r="E11" s="28"/>
      <c r="F11" s="25"/>
      <c r="G11" s="25"/>
      <c r="H11" s="27"/>
      <c r="I11" s="27"/>
      <c r="J11" s="27"/>
      <c r="K11" s="27"/>
    </row>
    <row r="12" spans="1:11" ht="19.5" customHeight="1">
      <c r="A12" s="27">
        <v>11</v>
      </c>
      <c r="B12" s="27"/>
      <c r="C12" s="27"/>
      <c r="D12" s="27"/>
      <c r="E12" s="28"/>
      <c r="F12" s="25"/>
      <c r="G12" s="25"/>
      <c r="H12" s="27"/>
      <c r="I12" s="27"/>
      <c r="J12" s="27"/>
      <c r="K12" s="27"/>
    </row>
    <row r="13" spans="1:11" ht="19.5" customHeight="1">
      <c r="A13" s="27">
        <v>12</v>
      </c>
      <c r="B13" s="27"/>
      <c r="C13" s="27"/>
      <c r="D13" s="27"/>
      <c r="E13" s="28"/>
      <c r="F13" s="25"/>
      <c r="G13" s="25"/>
      <c r="H13" s="27"/>
      <c r="I13" s="27"/>
      <c r="J13" s="27"/>
      <c r="K13" s="27"/>
    </row>
    <row r="14" spans="1:11" ht="19.5" customHeight="1">
      <c r="A14" s="27">
        <v>13</v>
      </c>
      <c r="B14" s="27"/>
      <c r="C14" s="27"/>
      <c r="D14" s="27"/>
      <c r="E14" s="28"/>
      <c r="F14" s="25"/>
      <c r="G14" s="25"/>
      <c r="H14" s="27"/>
      <c r="I14" s="27"/>
      <c r="J14" s="27"/>
      <c r="K14" s="27"/>
    </row>
    <row r="15" spans="1:11" ht="19.5" customHeight="1">
      <c r="A15" s="27">
        <v>14</v>
      </c>
      <c r="B15" s="27"/>
      <c r="C15" s="27"/>
      <c r="D15" s="27"/>
      <c r="E15" s="28"/>
      <c r="F15" s="25"/>
      <c r="G15" s="25"/>
      <c r="H15" s="27"/>
      <c r="I15" s="27"/>
      <c r="J15" s="27"/>
      <c r="K15" s="27"/>
    </row>
    <row r="16" spans="1:11" ht="19.5" customHeight="1">
      <c r="A16" s="27">
        <v>15</v>
      </c>
      <c r="B16" s="27"/>
      <c r="C16" s="27"/>
      <c r="D16" s="27"/>
      <c r="E16" s="28"/>
      <c r="F16" s="25"/>
      <c r="G16" s="25"/>
      <c r="H16" s="27"/>
      <c r="I16" s="27"/>
      <c r="J16" s="27"/>
      <c r="K16" s="27"/>
    </row>
    <row r="17" spans="1:11" ht="19.5" customHeight="1">
      <c r="A17" s="27">
        <v>16</v>
      </c>
      <c r="B17" s="27"/>
      <c r="C17" s="27"/>
      <c r="D17" s="27"/>
      <c r="E17" s="28"/>
      <c r="F17" s="25"/>
      <c r="G17" s="25"/>
      <c r="H17" s="27"/>
      <c r="I17" s="27"/>
      <c r="J17" s="27"/>
      <c r="K17" s="27"/>
    </row>
    <row r="18" spans="1:11" ht="19.5" customHeight="1">
      <c r="A18" s="27">
        <v>17</v>
      </c>
      <c r="B18" s="27"/>
      <c r="C18" s="27"/>
      <c r="D18" s="27"/>
      <c r="E18" s="28"/>
      <c r="F18" s="25"/>
      <c r="G18" s="25"/>
      <c r="H18" s="27"/>
      <c r="I18" s="27"/>
      <c r="J18" s="27"/>
      <c r="K18" s="27"/>
    </row>
    <row r="19" spans="1:11" ht="19.5" customHeight="1">
      <c r="A19" s="27">
        <v>18</v>
      </c>
      <c r="B19" s="27"/>
      <c r="C19" s="27"/>
      <c r="D19" s="27"/>
      <c r="E19" s="28"/>
      <c r="F19" s="25"/>
      <c r="G19" s="25"/>
      <c r="H19" s="27"/>
      <c r="I19" s="27"/>
      <c r="J19" s="27"/>
      <c r="K19" s="27"/>
    </row>
    <row r="20" spans="1:11" ht="19.5" customHeight="1">
      <c r="A20" s="27">
        <v>19</v>
      </c>
      <c r="B20" s="27"/>
      <c r="C20" s="27"/>
      <c r="D20" s="27"/>
      <c r="E20" s="28"/>
      <c r="F20" s="25"/>
      <c r="G20" s="25"/>
      <c r="H20" s="27"/>
      <c r="I20" s="27"/>
      <c r="J20" s="27"/>
      <c r="K20" s="27"/>
    </row>
    <row r="21" spans="1:11" ht="19.5" customHeight="1">
      <c r="A21" s="27">
        <v>20</v>
      </c>
      <c r="B21" s="27"/>
      <c r="C21" s="27"/>
      <c r="D21" s="27"/>
      <c r="E21" s="28"/>
      <c r="F21" s="25"/>
      <c r="G21" s="25"/>
      <c r="H21" s="27"/>
      <c r="I21" s="27"/>
      <c r="J21" s="27"/>
      <c r="K21" s="27"/>
    </row>
    <row r="22" spans="1:11" ht="19.5" customHeight="1">
      <c r="A22" s="27">
        <v>21</v>
      </c>
      <c r="B22" s="27"/>
      <c r="C22" s="27"/>
      <c r="D22" s="27"/>
      <c r="E22" s="28"/>
      <c r="F22" s="25"/>
      <c r="G22" s="25"/>
      <c r="H22" s="27"/>
      <c r="I22" s="27"/>
      <c r="J22" s="27"/>
      <c r="K22" s="27"/>
    </row>
    <row r="23" spans="1:11" ht="19.5" customHeight="1">
      <c r="A23" s="27">
        <v>22</v>
      </c>
      <c r="B23" s="27"/>
      <c r="C23" s="27"/>
      <c r="D23" s="27"/>
      <c r="E23" s="28"/>
      <c r="F23" s="25"/>
      <c r="G23" s="25"/>
      <c r="H23" s="27"/>
      <c r="I23" s="27"/>
      <c r="J23" s="27"/>
      <c r="K23" s="27"/>
    </row>
    <row r="24" spans="1:11" ht="19.5" customHeight="1">
      <c r="A24" s="27">
        <v>23</v>
      </c>
      <c r="B24" s="27"/>
      <c r="C24" s="27"/>
      <c r="D24" s="27"/>
      <c r="E24" s="28"/>
      <c r="F24" s="25"/>
      <c r="G24" s="25"/>
      <c r="H24" s="27"/>
      <c r="I24" s="27"/>
      <c r="J24" s="27"/>
      <c r="K24" s="27"/>
    </row>
    <row r="25" spans="1:11" ht="19.5" customHeight="1">
      <c r="A25" s="27">
        <v>24</v>
      </c>
      <c r="B25" s="27"/>
      <c r="C25" s="27"/>
      <c r="D25" s="27"/>
      <c r="E25" s="28"/>
      <c r="F25" s="25"/>
      <c r="G25" s="25"/>
      <c r="H25" s="27"/>
      <c r="I25" s="27"/>
      <c r="J25" s="27"/>
      <c r="K25" s="27"/>
    </row>
    <row r="26" spans="1:11" ht="19.5" customHeight="1">
      <c r="A26" s="27">
        <v>25</v>
      </c>
      <c r="B26" s="27"/>
      <c r="C26" s="27"/>
      <c r="D26" s="27"/>
      <c r="E26" s="28"/>
      <c r="F26" s="25"/>
      <c r="G26" s="25"/>
      <c r="H26" s="27"/>
      <c r="I26" s="27"/>
      <c r="J26" s="27"/>
      <c r="K26" s="27"/>
    </row>
    <row r="27" spans="1:11" ht="19.5" customHeight="1">
      <c r="A27" s="27">
        <v>26</v>
      </c>
      <c r="B27" s="27"/>
      <c r="C27" s="27"/>
      <c r="D27" s="27"/>
      <c r="E27" s="28"/>
      <c r="F27" s="25"/>
      <c r="G27" s="25"/>
      <c r="H27" s="27"/>
      <c r="I27" s="27"/>
      <c r="J27" s="27"/>
      <c r="K27" s="27"/>
    </row>
    <row r="28" spans="1:11" ht="19.5" customHeight="1">
      <c r="A28" s="27">
        <v>27</v>
      </c>
      <c r="B28" s="27"/>
      <c r="C28" s="27"/>
      <c r="D28" s="27"/>
      <c r="E28" s="28"/>
      <c r="F28" s="25"/>
      <c r="G28" s="25"/>
      <c r="H28" s="27"/>
      <c r="I28" s="27"/>
      <c r="J28" s="27"/>
      <c r="K28" s="27"/>
    </row>
    <row r="29" spans="1:11" ht="19.5" customHeight="1">
      <c r="A29" s="27">
        <v>28</v>
      </c>
      <c r="B29" s="27"/>
      <c r="C29" s="27"/>
      <c r="D29" s="27"/>
      <c r="E29" s="28"/>
      <c r="F29" s="25"/>
      <c r="G29" s="25"/>
      <c r="H29" s="27"/>
      <c r="I29" s="27"/>
      <c r="J29" s="27"/>
      <c r="K29" s="27"/>
    </row>
    <row r="30" spans="1:11" ht="19.5" customHeight="1">
      <c r="A30" s="27">
        <v>29</v>
      </c>
      <c r="B30" s="27"/>
      <c r="C30" s="27"/>
      <c r="D30" s="27"/>
      <c r="E30" s="28"/>
      <c r="F30" s="25"/>
      <c r="G30" s="25"/>
      <c r="H30" s="27"/>
      <c r="I30" s="27"/>
      <c r="J30" s="27"/>
      <c r="K30" s="27"/>
    </row>
    <row r="31" spans="1:11" ht="19.5" customHeight="1">
      <c r="A31" s="27">
        <v>30</v>
      </c>
      <c r="B31" s="27"/>
      <c r="C31" s="27"/>
      <c r="D31" s="27"/>
      <c r="E31" s="28"/>
      <c r="F31" s="25"/>
      <c r="G31" s="25"/>
      <c r="H31" s="27"/>
      <c r="I31" s="27"/>
      <c r="J31" s="27"/>
      <c r="K31" s="27"/>
    </row>
  </sheetData>
  <sheetProtection/>
  <printOptions/>
  <pageMargins left="0.7086614173228347" right="0.7086614173228347" top="0.7480314960629921" bottom="0.7480314960629921" header="0.31496062992125984" footer="0.31496062992125984"/>
  <pageSetup horizontalDpi="600" verticalDpi="600" orientation="landscape" paperSize="9" scale="85" r:id="rId1"/>
  <headerFooter>
    <oddHeader>&amp;L&amp;"ＭＳ Ｐ明朝,標準"様式H-2&amp;C&amp;"ＭＳ Ｐ明朝,標準"&amp;16高等学校登録会員名簿入力用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山西弘師</cp:lastModifiedBy>
  <cp:lastPrinted>2017-01-13T05:47:52Z</cp:lastPrinted>
  <dcterms:created xsi:type="dcterms:W3CDTF">2016-12-08T07:40:23Z</dcterms:created>
  <dcterms:modified xsi:type="dcterms:W3CDTF">2022-01-24T04:45:44Z</dcterms:modified>
  <cp:category/>
  <cp:version/>
  <cp:contentType/>
  <cp:contentStatus/>
</cp:coreProperties>
</file>